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PHOTO\Photo\総務課\【財政】\【HPデータ】\財政状況\H26\06 財政状況資料集\"/>
    </mc:Choice>
  </mc:AlternateContent>
  <workbookProtection workbookPassword="979D" lockStructure="1"/>
  <bookViews>
    <workbookView xWindow="240" yWindow="60" windowWidth="14940" windowHeight="7875" tabRatio="8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8" i="9" l="1"/>
  <c r="BG37" i="9"/>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U36" i="9"/>
  <c r="C36" i="9"/>
  <c r="CO35" i="9"/>
  <c r="AM35" i="9"/>
  <c r="C35" i="9"/>
  <c r="C34" i="9"/>
  <c r="U34" i="9" l="1"/>
  <c r="U35" i="9" s="1"/>
  <c r="AM34" i="9"/>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<sst xmlns="http://schemas.openxmlformats.org/spreadsheetml/2006/main" count="1044" uniqueCount="557">
  <si>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</si>
  <si>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</si>
  <si>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</si>
  <si>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</si>
  <si>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</si>
  <si>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</si>
  <si>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</si>
  <si>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</si>
  <si>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</si>
  <si>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</si>
  <si>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</si>
  <si>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</si>
  <si>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</si>
  <si>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</si>
  <si>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</si>
  <si>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</si>
  <si>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</si>
  <si>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</si>
  <si>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</si>
  <si>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</si>
  <si>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</si>
  <si>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</si>
  <si>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</si>
  <si>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</si>
  <si>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</si>
  <si>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</si>
  <si>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</si>
  <si>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</si>
  <si>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</si>
  <si>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</si>
  <si>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</si>
  <si>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</si>
  <si>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</si>
  <si>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</si>
  <si>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</si>
  <si>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</si>
  <si>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</si>
  <si>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</si>
  <si>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</si>
  <si>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</si>
  <si>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</si>
  <si>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</si>
  <si>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</si>
  <si>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</si>
  <si>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</si>
  <si>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</si>
  <si>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</si>
  <si>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</si>
  <si>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</si>
  <si>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</si>
  <si>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</si>
  <si>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</si>
  <si>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</si>
  <si>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</si>
  <si>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</si>
  <si>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</si>
  <si>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</si>
  <si>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</si>
  <si>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</si>
  <si>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</si>
  <si>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</si>
  <si>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</si>
  <si>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</si>
  <si>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</si>
  <si>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</si>
  <si>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</si>
  <si>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</si>
  <si>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</si>
  <si>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</si>
  <si>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</si>
  <si>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</si>
  <si>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</si>
  <si>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</si>
  <si>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</si>
  <si>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</si>
  <si>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</si>
  <si>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</si>
  <si>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</si>
  <si>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</si>
  <si>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</si>
  <si>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</si>
  <si>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</si>
  <si>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</si>
  <si>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</si>
  <si>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</si>
  <si>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</si>
  <si>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</si>
  <si>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</si>
  <si>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</si>
  <si>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</si>
  <si>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</si>
  <si>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</si>
  <si>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</si>
  <si>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</si>
  <si>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</si>
  <si>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</si>
  <si>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</si>
  <si>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</si>
  <si>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</si>
  <si>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</si>
  <si>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</si>
  <si>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</si>
  <si>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</si>
  <si>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</si>
  <si>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</si>
  <si>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</si>
  <si>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</si>
  <si>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</si>
  <si>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</si>
  <si>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</si>
  <si>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</si>
  <si>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</si>
  <si>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</si>
  <si>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</si>
  <si>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</si>
  <si>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</si>
  <si>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</si>
  <si>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</si>
  <si>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</si>
  <si>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</si>
  <si>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</si>
  <si>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</si>
  <si>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</si>
  <si>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</si>
  <si>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</si>
  <si>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</si>
  <si>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</si>
  <si>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</si>
  <si>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</si>
  <si>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</si>
  <si>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</si>
  <si>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</si>
  <si>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</si>
  <si>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</si>
  <si>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</si>
  <si>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</si>
  <si>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</si>
  <si>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</si>
  <si>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</si>
  <si>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</si>
  <si>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</si>
  <si>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</si>
  <si>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</si>
  <si>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</si>
  <si>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</si>
  <si>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</si>
  <si>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</si>
  <si>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</si>
  <si>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</si>
  <si>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</si>
  <si>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</si>
  <si>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</si>
  <si>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</si>
  <si>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</si>
  <si>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</si>
  <si>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</si>
  <si>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</si>
  <si>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</si>
  <si>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</si>
  <si>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</si>
  <si>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</si>
  <si>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</si>
  <si>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</si>
  <si>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</si>
  <si>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</si>
  <si>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</si>
  <si>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</si>
  <si>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</si>
  <si>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</si>
  <si>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</si>
  <si>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</si>
  <si>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</si>
  <si>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</si>
  <si>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</si>
  <si>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</si>
  <si>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</si>
  <si>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</si>
  <si>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</si>
  <si>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</si>
  <si>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</si>
  <si>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</si>
  <si>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</si>
  <si>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</si>
  <si>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</si>
  <si>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</si>
  <si>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</si>
  <si>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</si>
  <si>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</si>
  <si>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</si>
  <si>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</si>
  <si>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</si>
  <si>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</si>
  <si>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</si>
  <si>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</si>
  <si>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</si>
  <si>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</si>
  <si>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</si>
  <si>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</si>
  <si>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</si>
  <si>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</si>
  <si>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</si>
  <si>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</si>
  <si>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</si>
  <si>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</si>
  <si>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</si>
  <si>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</si>
  <si>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</si>
  <si>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</si>
  <si>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</si>
  <si>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</si>
  <si>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</si>
  <si>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</si>
  <si>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</si>
  <si>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</si>
  <si>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</si>
  <si>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</si>
  <si>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</si>
  <si>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</si>
  <si>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</si>
  <si>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</si>
  <si>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</si>
  <si>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</si>
  <si>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</si>
  <si>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</si>
  <si>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</si>
  <si>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</si>
  <si>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</si>
  <si>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</si>
  <si>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</si>
  <si>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</si>
  <si>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</si>
  <si>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</si>
  <si>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</si>
  <si>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</si>
  <si>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</si>
  <si>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</si>
  <si>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</si>
  <si>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</si>
  <si>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</si>
  <si>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</si>
  <si>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</si>
  <si>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</si>
  <si>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</si>
  <si>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</si>
  <si>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</si>
  <si>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</si>
  <si>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</si>
  <si>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</si>
  <si>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</si>
  <si>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</si>
  <si>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</si>
  <si>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</si>
  <si>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</si>
  <si>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</si>
  <si>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</si>
  <si>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</si>
  <si>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</si>
  <si>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</si>
  <si>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</si>
  <si>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</si>
  <si>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</si>
  <si>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</si>
  <si>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</si>
  <si>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</si>
  <si>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</si>
  <si>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</si>
  <si>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</si>
  <si>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</si>
  <si>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</si>
  <si>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</si>
  <si>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</si>
  <si>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</si>
  <si>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</si>
  <si>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</si>
  <si>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</si>
  <si>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</si>
  <si>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</si>
  <si>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</si>
  <si>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</si>
  <si>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</si>
  <si>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</si>
  <si>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</si>
  <si>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</si>
  <si>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</si>
  <si>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</si>
  <si>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</si>
  <si>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</si>
  <si>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</si>
  <si>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</si>
  <si>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</si>
  <si>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</si>
  <si>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</si>
  <si>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</si>
  <si>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</si>
  <si>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</si>
  <si>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</si>
  <si>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</si>
  <si>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</si>
  <si>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</si>
  <si>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</si>
  <si>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</si>
  <si>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</si>
  <si>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</si>
  <si>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</si>
  <si>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</si>
  <si>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</si>
  <si>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</si>
  <si>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</si>
  <si>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</si>
  <si>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</si>
  <si>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</si>
  <si>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</si>
  <si>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</si>
  <si>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</si>
  <si>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</si>
  <si>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</si>
  <si>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</si>
  <si>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</si>
  <si>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</si>
  <si>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</si>
  <si>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</si>
  <si>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</si>
  <si>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</si>
  <si>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</si>
  <si>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</si>
  <si>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</si>
  <si>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</si>
  <si>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</si>
  <si>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</si>
  <si>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</si>
  <si>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</si>
  <si>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</si>
  <si>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</si>
  <si>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</si>
  <si>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</si>
  <si>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</si>
  <si>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</si>
  <si>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</si>
  <si>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</si>
  <si>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</si>
  <si>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</si>
  <si>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</si>
  <si>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</si>
  <si>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</si>
  <si>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</si>
  <si>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</si>
  <si>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</si>
  <si>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</si>
  <si>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</si>
  <si>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</si>
  <si>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</si>
  <si>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</si>
  <si>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</si>
  <si>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</si>
  <si>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</si>
  <si>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</si>
  <si>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</si>
  <si>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</si>
  <si>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</si>
  <si>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</si>
  <si>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</si>
  <si>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</si>
  <si>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</si>
  <si>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</si>
  <si>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</si>
  <si>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</si>
  <si>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</si>
  <si>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</si>
  <si>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</si>
  <si>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</si>
  <si>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</si>
  <si>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</si>
  <si>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</si>
  <si>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</si>
  <si>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</si>
  <si>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</si>
  <si>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</si>
  <si>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</si>
  <si>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</si>
  <si>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</si>
  <si>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</si>
  <si>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</si>
  <si>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</si>
  <si>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北部簡易水道事業特別会計</t>
    <phoneticPr fontId="5"/>
  </si>
  <si>
    <t>法非適用企業</t>
    <phoneticPr fontId="5"/>
  </si>
  <si>
    <t>南部簡易水道事業特別会計</t>
    <phoneticPr fontId="5"/>
  </si>
  <si>
    <t>農業集落排水事業特別会計</t>
    <phoneticPr fontId="5"/>
  </si>
  <si>
    <t>公共下水道事業特別会計</t>
    <phoneticPr fontId="5"/>
  </si>
  <si>
    <t>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</si>
  <si>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</si>
  <si>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</si>
  <si>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</si>
  <si>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</si>
  <si>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</si>
  <si>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</si>
  <si>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</si>
  <si>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</si>
  <si>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</si>
  <si>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</si>
  <si>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</si>
  <si>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</si>
  <si>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</si>
  <si>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</si>
  <si>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</si>
  <si>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</si>
  <si>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</si>
  <si>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</si>
  <si>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</si>
  <si>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</si>
  <si>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</si>
  <si>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</si>
  <si>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</si>
  <si>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</si>
  <si>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</si>
  <si>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</si>
  <si>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</si>
  <si>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</si>
  <si>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</si>
  <si>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</si>
  <si>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</si>
  <si>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</si>
  <si>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</si>
  <si>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</si>
  <si>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</si>
  <si>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</si>
  <si>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</si>
  <si>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</si>
  <si>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</si>
  <si>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</si>
  <si>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</si>
  <si>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</si>
  <si>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</si>
  <si>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</si>
  <si>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</si>
  <si>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</si>
  <si>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</si>
  <si>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</si>
  <si>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</si>
  <si>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</si>
  <si>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</si>
  <si>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</si>
  <si>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</si>
  <si>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</si>
  <si>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</si>
  <si>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</si>
  <si>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</si>
  <si>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</si>
  <si>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</si>
  <si>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</si>
  <si>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</si>
  <si>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</si>
  <si>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</si>
  <si>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</si>
  <si>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</si>
  <si>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</si>
  <si>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</si>
  <si>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</si>
  <si>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</si>
  <si>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</si>
  <si>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</si>
  <si>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</si>
  <si>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</si>
  <si>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</si>
  <si>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</si>
  <si>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</si>
  <si>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</si>
  <si>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</si>
  <si>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</si>
  <si>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</si>
  <si>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</si>
  <si>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</si>
  <si>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</si>
  <si>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</si>
  <si>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</si>
  <si>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</si>
  <si>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</si>
  <si>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</si>
  <si>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</si>
  <si>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</si>
  <si>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</si>
  <si>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</si>
  <si>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</si>
  <si>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</si>
  <si>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</si>
  <si>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</si>
  <si>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</si>
  <si>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</si>
  <si>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</si>
  <si>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</si>
  <si>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</si>
  <si>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</si>
  <si>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</si>
  <si>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</si>
  <si>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</si>
  <si>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</si>
  <si>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</si>
  <si>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</si>
  <si>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</si>
  <si>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</si>
  <si>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</si>
  <si>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</si>
  <si>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</si>
  <si>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</si>
  <si>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</si>
  <si>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</si>
  <si>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</si>
  <si>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</si>
  <si>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</si>
  <si>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</si>
  <si>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</si>
  <si>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</si>
  <si>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</si>
  <si>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</si>
  <si>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</si>
  <si>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</si>
  <si>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</si>
  <si>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</si>
  <si>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</si>
  <si>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</si>
  <si>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</si>
  <si>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</si>
  <si>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4.39</t>
  </si>
  <si>
    <t>水道事業会計</t>
  </si>
  <si>
    <t>一般会計</t>
  </si>
  <si>
    <t>国民健康保険特別会計</t>
  </si>
  <si>
    <t>北部簡易水道事業特別会計</t>
  </si>
  <si>
    <t>南部簡易水道事業特別会計</t>
  </si>
  <si>
    <t>公共下水道事業特別会計</t>
  </si>
  <si>
    <t>温泉施設特別会計</t>
  </si>
  <si>
    <t>後期高齢者医療事業特別会計</t>
  </si>
  <si>
    <t>その他会計（赤字）</t>
  </si>
  <si>
    <t>その他会計（黒字）</t>
  </si>
  <si>
    <t>池田町土地開発公社</t>
    <rPh sb="0" eb="3">
      <t>イケダチョウ</t>
    </rPh>
    <rPh sb="3" eb="5">
      <t>トチ</t>
    </rPh>
    <rPh sb="5" eb="7">
      <t>カイハツ</t>
    </rPh>
    <rPh sb="7" eb="9">
      <t>コウシャ</t>
    </rPh>
    <phoneticPr fontId="22"/>
  </si>
  <si>
    <t>○</t>
    <phoneticPr fontId="2"/>
  </si>
  <si>
    <t>大垣衛生施設組合</t>
  </si>
  <si>
    <t>揖斐川水防事務組合</t>
  </si>
  <si>
    <t>揖斐郡養基小学校養基保育所組合</t>
  </si>
  <si>
    <t>岐阜県市町村会館組合</t>
  </si>
  <si>
    <t>樫原谷林野組合</t>
    <phoneticPr fontId="2"/>
  </si>
  <si>
    <t>足打谷林野組合</t>
  </si>
  <si>
    <t>岐阜県市町村職員退職手当組合</t>
  </si>
  <si>
    <t>大垣消防組合</t>
  </si>
  <si>
    <t>西濃環境整備組合</t>
  </si>
  <si>
    <t>揖斐広域連合（普通会計分）</t>
  </si>
  <si>
    <t>揖斐広域連合（介護保険事業会計分）</t>
  </si>
  <si>
    <t>岐阜県後期高齢者医療広域連合（一般会計分）</t>
  </si>
  <si>
    <t>岐阜県後期高齢者医療広域連合（特別会計分）</t>
  </si>
  <si>
    <t>西美濃さくら苑介護老人保健施設事務組合</t>
  </si>
  <si>
    <t>基金からの300百万円繰入</t>
    <rPh sb="0" eb="2">
      <t>キキン</t>
    </rPh>
    <rPh sb="8" eb="10">
      <t>ヒャクマン</t>
    </rPh>
    <rPh sb="10" eb="11">
      <t>エン</t>
    </rPh>
    <rPh sb="11" eb="13">
      <t>クリイレ</t>
    </rPh>
    <phoneticPr fontId="2"/>
  </si>
  <si>
    <t>-</t>
    <phoneticPr fontId="2"/>
  </si>
  <si>
    <t>-</t>
    <phoneticPr fontId="2"/>
  </si>
  <si>
    <t>基金からの14百万円繰入</t>
    <phoneticPr fontId="2"/>
  </si>
  <si>
    <t>基金からの167百万円繰入</t>
    <phoneticPr fontId="2"/>
  </si>
  <si>
    <t>基金からの160百万円繰入</t>
    <phoneticPr fontId="2"/>
  </si>
  <si>
    <t>基金からの1464百万円繰入</t>
    <phoneticPr fontId="2"/>
  </si>
  <si>
    <t>基金からの1,660百万円繰入</t>
    <phoneticPr fontId="2"/>
  </si>
  <si>
    <t>基金からの171百万円繰入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</si>
</sst>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extLst>
            <c:ext xmlns:c16="http://schemas.microsoft.com/office/drawing/2014/chart" uri="{C3380CC4-5D6E-409C-BE32-E72D297353CC}">
              <c16:uniqueId val="{00000000-7DAB-4FE6-BB44-EDAC1A1CD1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68991</c:v>
                </c:pt>
                <c:pt idx="1">
                  <c:v>51941</c:v>
                </c:pt>
                <c:pt idx="2">
                  <c:v>47219</c:v>
                </c:pt>
                <c:pt idx="3">
                  <c:v>81790</c:v>
                </c:pt>
                <c:pt idx="4">
                  <c:v>42622</c:v>
                </c:pt>
              </c:numCache>
            </c:numRef>
          </c:val>
          <c:smooth val="0"/>
          <c:extLst>
            <c:ext xmlns:c16="http://schemas.microsoft.com/office/drawing/2014/chart" uri="{C3380CC4-5D6E-409C-BE32-E72D297353CC}">
              <c16:uniqueId val="{00000001-7DAB-4FE6-BB44-EDAC1A1CD130}"/>
            </c:ext>
          </c:extLst>
        </c:ser>
        <c:dLbls>
          <c:showLegendKey val="0"/>
          <c:showVal val="0"/>
          <c:showCatName val="0"/>
          <c:showSerName val="0"/>
          <c:showPercent val="0"/>
          <c:showBubbleSize val="0"/>
        </c:dLbls>
        <c:marker val="1"/>
        <c:smooth val="0"/>
        <c:axId val="95239168"/>
        <c:axId val="95241344"/>
      </c:lineChart>
      <c:catAx>
        <c:axId val="95239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41344"/>
        <c:crosses val="autoZero"/>
        <c:auto val="1"/>
        <c:lblAlgn val="ctr"/>
        <c:lblOffset val="100"/>
        <c:tickLblSkip val="1"/>
        <c:tickMarkSkip val="1"/>
        <c:noMultiLvlLbl val="0"/>
      </c:catAx>
      <c:valAx>
        <c:axId val="952413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3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10.09</c:v>
                </c:pt>
                <c:pt idx="1">
                  <c:v>7.88</c:v>
                </c:pt>
                <c:pt idx="2">
                  <c:v>6.84</c:v>
                </c:pt>
                <c:pt idx="3">
                  <c:v>11.01</c:v>
                </c:pt>
                <c:pt idx="4">
                  <c:v>6.47</c:v>
                </c:pt>
              </c:numCache>
            </c:numRef>
          </c:val>
          <c:extLst>
            <c:ext xmlns:c16="http://schemas.microsoft.com/office/drawing/2014/chart" uri="{C3380CC4-5D6E-409C-BE32-E72D297353CC}">
              <c16:uniqueId val="{00000000-743B-4222-86E3-948D1BAE83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33.24</c:v>
                </c:pt>
                <c:pt idx="1">
                  <c:v>35.42</c:v>
                </c:pt>
                <c:pt idx="2">
                  <c:v>35.19</c:v>
                </c:pt>
                <c:pt idx="3">
                  <c:v>33.93</c:v>
                </c:pt>
                <c:pt idx="4">
                  <c:v>33.68</c:v>
                </c:pt>
              </c:numCache>
            </c:numRef>
          </c:val>
          <c:extLst>
            <c:ext xmlns:c16="http://schemas.microsoft.com/office/drawing/2014/chart" uri="{C3380CC4-5D6E-409C-BE32-E72D297353CC}">
              <c16:uniqueId val="{00000001-743B-4222-86E3-948D1BAE83A1}"/>
            </c:ext>
          </c:extLst>
        </c:ser>
        <c:dLbls>
          <c:showLegendKey val="0"/>
          <c:showVal val="0"/>
          <c:showCatName val="0"/>
          <c:showSerName val="0"/>
          <c:showPercent val="0"/>
          <c:showBubbleSize val="0"/>
        </c:dLbls>
        <c:gapWidth val="250"/>
        <c:overlap val="100"/>
        <c:axId val="84760448"/>
        <c:axId val="8477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5.29</c:v>
                </c:pt>
                <c:pt idx="1">
                  <c:v>0.27</c:v>
                </c:pt>
                <c:pt idx="2">
                  <c:v>0.15</c:v>
                </c:pt>
                <c:pt idx="3">
                  <c:v>2.93</c:v>
                </c:pt>
                <c:pt idx="4">
                  <c:v>-4.3899999999999997</c:v>
                </c:pt>
              </c:numCache>
            </c:numRef>
          </c:val>
          <c:smooth val="0"/>
          <c:extLst>
            <c:ext xmlns:c16="http://schemas.microsoft.com/office/drawing/2014/chart" uri="{C3380CC4-5D6E-409C-BE32-E72D297353CC}">
              <c16:uniqueId val="{00000002-743B-4222-86E3-948D1BAE83A1}"/>
            </c:ext>
          </c:extLst>
        </c:ser>
        <c:dLbls>
          <c:showLegendKey val="0"/>
          <c:showVal val="0"/>
          <c:showCatName val="0"/>
          <c:showSerName val="0"/>
          <c:showPercent val="0"/>
          <c:showBubbleSize val="0"/>
        </c:dLbls>
        <c:marker val="1"/>
        <c:smooth val="0"/>
        <c:axId val="84760448"/>
        <c:axId val="84770816"/>
      </c:lineChart>
      <c:catAx>
        <c:axId val="8476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770816"/>
        <c:crosses val="autoZero"/>
        <c:auto val="1"/>
        <c:lblAlgn val="ctr"/>
        <c:lblOffset val="100"/>
        <c:tickLblSkip val="1"/>
        <c:tickMarkSkip val="1"/>
        <c:noMultiLvlLbl val="0"/>
      </c:catAx>
      <c:valAx>
        <c:axId val="8477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6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AE0-49FE-8A8B-514890CB75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E0-49FE-8A8B-514890CB750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E0-49FE-8A8B-514890CB7504}"/>
            </c:ext>
          </c:extLst>
        </c:ser>
        <c:ser>
          <c:idx val="3"/>
          <c:order val="3"/>
          <c:tx>
            <c:strRef>
              <c:f>データシート!$A$30</c:f>
              <c:strCache>
                <c:ptCount val="1"/>
                <c:pt idx="0">
                  <c:v>温泉施設特別会計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0.06</c:v>
                </c:pt>
                <c:pt idx="4">
                  <c:v>#N/A</c:v>
                </c:pt>
                <c:pt idx="5">
                  <c:v>0.14000000000000001</c:v>
                </c:pt>
                <c:pt idx="6">
                  <c:v>#N/A</c:v>
                </c:pt>
                <c:pt idx="7">
                  <c:v>0.23</c:v>
                </c:pt>
                <c:pt idx="8">
                  <c:v>#N/A</c:v>
                </c:pt>
                <c:pt idx="9">
                  <c:v>0</c:v>
                </c:pt>
              </c:numCache>
            </c:numRef>
          </c:val>
          <c:extLst>
            <c:ext xmlns:c16="http://schemas.microsoft.com/office/drawing/2014/chart" uri="{C3380CC4-5D6E-409C-BE32-E72D297353CC}">
              <c16:uniqueId val="{00000003-4AE0-49FE-8A8B-514890CB750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AE0-49FE-8A8B-514890CB7504}"/>
            </c:ext>
          </c:extLst>
        </c:ser>
        <c:ser>
          <c:idx val="5"/>
          <c:order val="5"/>
          <c:tx>
            <c:strRef>
              <c:f>データシート!$A$32</c:f>
              <c:strCache>
                <c:ptCount val="1"/>
                <c:pt idx="0">
                  <c:v>南部簡易水道事業特別会計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0.23</c:v>
                </c:pt>
                <c:pt idx="4">
                  <c:v>#N/A</c:v>
                </c:pt>
                <c:pt idx="5">
                  <c:v>0.18</c:v>
                </c:pt>
                <c:pt idx="6">
                  <c:v>#N/A</c:v>
                </c:pt>
                <c:pt idx="7">
                  <c:v>0.16</c:v>
                </c:pt>
                <c:pt idx="8">
                  <c:v>#N/A</c:v>
                </c:pt>
                <c:pt idx="9">
                  <c:v>0.22</c:v>
                </c:pt>
              </c:numCache>
            </c:numRef>
          </c:val>
          <c:extLst>
            <c:ext xmlns:c16="http://schemas.microsoft.com/office/drawing/2014/chart" uri="{C3380CC4-5D6E-409C-BE32-E72D297353CC}">
              <c16:uniqueId val="{00000005-4AE0-49FE-8A8B-514890CB7504}"/>
            </c:ext>
          </c:extLst>
        </c:ser>
        <c:ser>
          <c:idx val="6"/>
          <c:order val="6"/>
          <c:tx>
            <c:strRef>
              <c:f>データシート!$A$33</c:f>
              <c:strCache>
                <c:ptCount val="1"/>
                <c:pt idx="0">
                  <c:v>北部簡易水道事業特別会計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0.12</c:v>
                </c:pt>
                <c:pt idx="4">
                  <c:v>#N/A</c:v>
                </c:pt>
                <c:pt idx="5">
                  <c:v>0.13</c:v>
                </c:pt>
                <c:pt idx="6">
                  <c:v>#N/A</c:v>
                </c:pt>
                <c:pt idx="7">
                  <c:v>0.16</c:v>
                </c:pt>
                <c:pt idx="8">
                  <c:v>#N/A</c:v>
                </c:pt>
                <c:pt idx="9">
                  <c:v>0.24</c:v>
                </c:pt>
              </c:numCache>
            </c:numRef>
          </c:val>
          <c:extLst>
            <c:ext xmlns:c16="http://schemas.microsoft.com/office/drawing/2014/chart" uri="{C3380CC4-5D6E-409C-BE32-E72D297353CC}">
              <c16:uniqueId val="{00000006-4AE0-49FE-8A8B-514890CB750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0.87</c:v>
                </c:pt>
                <c:pt idx="2">
                  <c:v>#N/A</c:v>
                </c:pt>
                <c:pt idx="3">
                  <c:v>1.2</c:v>
                </c:pt>
                <c:pt idx="4">
                  <c:v>#N/A</c:v>
                </c:pt>
                <c:pt idx="5">
                  <c:v>1.48</c:v>
                </c:pt>
                <c:pt idx="6">
                  <c:v>#N/A</c:v>
                </c:pt>
                <c:pt idx="7">
                  <c:v>1.67</c:v>
                </c:pt>
                <c:pt idx="8">
                  <c:v>#N/A</c:v>
                </c:pt>
                <c:pt idx="9">
                  <c:v>0.86</c:v>
                </c:pt>
              </c:numCache>
            </c:numRef>
          </c:val>
          <c:extLst>
            <c:ext xmlns:c16="http://schemas.microsoft.com/office/drawing/2014/chart" uri="{C3380CC4-5D6E-409C-BE32-E72D297353CC}">
              <c16:uniqueId val="{00000007-4AE0-49FE-8A8B-514890CB75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10.08</c:v>
                </c:pt>
                <c:pt idx="2">
                  <c:v>#N/A</c:v>
                </c:pt>
                <c:pt idx="3">
                  <c:v>7.88</c:v>
                </c:pt>
                <c:pt idx="4">
                  <c:v>#N/A</c:v>
                </c:pt>
                <c:pt idx="5">
                  <c:v>6.83</c:v>
                </c:pt>
                <c:pt idx="6">
                  <c:v>#N/A</c:v>
                </c:pt>
                <c:pt idx="7">
                  <c:v>11</c:v>
                </c:pt>
                <c:pt idx="8">
                  <c:v>#N/A</c:v>
                </c:pt>
                <c:pt idx="9">
                  <c:v>6.47</c:v>
                </c:pt>
              </c:numCache>
            </c:numRef>
          </c:val>
          <c:extLst>
            <c:ext xmlns:c16="http://schemas.microsoft.com/office/drawing/2014/chart" uri="{C3380CC4-5D6E-409C-BE32-E72D297353CC}">
              <c16:uniqueId val="{00000008-4AE0-49FE-8A8B-514890CB75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21.73</c:v>
                </c:pt>
                <c:pt idx="2">
                  <c:v>#N/A</c:v>
                </c:pt>
                <c:pt idx="3">
                  <c:v>22.65</c:v>
                </c:pt>
                <c:pt idx="4">
                  <c:v>#N/A</c:v>
                </c:pt>
                <c:pt idx="5">
                  <c:v>22.95</c:v>
                </c:pt>
                <c:pt idx="6">
                  <c:v>#N/A</c:v>
                </c:pt>
                <c:pt idx="7">
                  <c:v>26.82</c:v>
                </c:pt>
                <c:pt idx="8">
                  <c:v>#N/A</c:v>
                </c:pt>
                <c:pt idx="9">
                  <c:v>20.93</c:v>
                </c:pt>
              </c:numCache>
            </c:numRef>
          </c:val>
          <c:extLst>
            <c:ext xmlns:c16="http://schemas.microsoft.com/office/drawing/2014/chart" uri="{C3380CC4-5D6E-409C-BE32-E72D297353CC}">
              <c16:uniqueId val="{00000009-4AE0-49FE-8A8B-514890CB7504}"/>
            </c:ext>
          </c:extLst>
        </c:ser>
        <c:dLbls>
          <c:showLegendKey val="0"/>
          <c:showVal val="0"/>
          <c:showCatName val="0"/>
          <c:showSerName val="0"/>
          <c:showPercent val="0"/>
          <c:showBubbleSize val="0"/>
        </c:dLbls>
        <c:gapWidth val="150"/>
        <c:overlap val="100"/>
        <c:axId val="95563776"/>
        <c:axId val="95565312"/>
      </c:barChart>
      <c:catAx>
        <c:axId val="9556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565312"/>
        <c:crosses val="autoZero"/>
        <c:auto val="1"/>
        <c:lblAlgn val="ctr"/>
        <c:lblOffset val="100"/>
        <c:tickLblSkip val="1"/>
        <c:tickMarkSkip val="1"/>
        <c:noMultiLvlLbl val="0"/>
      </c:catAx>
      <c:valAx>
        <c:axId val="9556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56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636</c:v>
                </c:pt>
                <c:pt idx="5">
                  <c:v>638</c:v>
                </c:pt>
                <c:pt idx="8">
                  <c:v>674</c:v>
                </c:pt>
                <c:pt idx="11">
                  <c:v>690</c:v>
                </c:pt>
                <c:pt idx="14">
                  <c:v>751</c:v>
                </c:pt>
              </c:numCache>
            </c:numRef>
          </c:val>
          <c:extLst>
            <c:ext xmlns:c16="http://schemas.microsoft.com/office/drawing/2014/chart" uri="{C3380CC4-5D6E-409C-BE32-E72D297353CC}">
              <c16:uniqueId val="{00000000-B8CA-44B9-A89F-45B1FF6F4C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CA-44B9-A89F-45B1FF6F4C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42</c:v>
                </c:pt>
                <c:pt idx="3">
                  <c:v>37</c:v>
                </c:pt>
                <c:pt idx="6">
                  <c:v>29</c:v>
                </c:pt>
                <c:pt idx="9">
                  <c:v>23</c:v>
                </c:pt>
                <c:pt idx="12">
                  <c:v>15</c:v>
                </c:pt>
              </c:numCache>
            </c:numRef>
          </c:val>
          <c:extLst>
            <c:ext xmlns:c16="http://schemas.microsoft.com/office/drawing/2014/chart" uri="{C3380CC4-5D6E-409C-BE32-E72D297353CC}">
              <c16:uniqueId val="{00000002-B8CA-44B9-A89F-45B1FF6F4C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129</c:v>
                </c:pt>
                <c:pt idx="3">
                  <c:v>125</c:v>
                </c:pt>
                <c:pt idx="6">
                  <c:v>127</c:v>
                </c:pt>
                <c:pt idx="9">
                  <c:v>128</c:v>
                </c:pt>
                <c:pt idx="12">
                  <c:v>115</c:v>
                </c:pt>
              </c:numCache>
            </c:numRef>
          </c:val>
          <c:extLst>
            <c:ext xmlns:c16="http://schemas.microsoft.com/office/drawing/2014/chart" uri="{C3380CC4-5D6E-409C-BE32-E72D297353CC}">
              <c16:uniqueId val="{00000003-B8CA-44B9-A89F-45B1FF6F4C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340</c:v>
                </c:pt>
                <c:pt idx="3">
                  <c:v>329</c:v>
                </c:pt>
                <c:pt idx="6">
                  <c:v>347</c:v>
                </c:pt>
                <c:pt idx="9">
                  <c:v>280</c:v>
                </c:pt>
                <c:pt idx="12">
                  <c:v>341</c:v>
                </c:pt>
              </c:numCache>
            </c:numRef>
          </c:val>
          <c:extLst>
            <c:ext xmlns:c16="http://schemas.microsoft.com/office/drawing/2014/chart" uri="{C3380CC4-5D6E-409C-BE32-E72D297353CC}">
              <c16:uniqueId val="{00000004-B8CA-44B9-A89F-45B1FF6F4C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CA-44B9-A89F-45B1FF6F4C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CA-44B9-A89F-45B1FF6F4C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666</c:v>
                </c:pt>
                <c:pt idx="3">
                  <c:v>636</c:v>
                </c:pt>
                <c:pt idx="6">
                  <c:v>638</c:v>
                </c:pt>
                <c:pt idx="9">
                  <c:v>637</c:v>
                </c:pt>
                <c:pt idx="12">
                  <c:v>667</c:v>
                </c:pt>
              </c:numCache>
            </c:numRef>
          </c:val>
          <c:extLst>
            <c:ext xmlns:c16="http://schemas.microsoft.com/office/drawing/2014/chart" uri="{C3380CC4-5D6E-409C-BE32-E72D297353CC}">
              <c16:uniqueId val="{00000007-B8CA-44B9-A89F-45B1FF6F4C16}"/>
            </c:ext>
          </c:extLst>
        </c:ser>
        <c:dLbls>
          <c:showLegendKey val="0"/>
          <c:showVal val="0"/>
          <c:showCatName val="0"/>
          <c:showSerName val="0"/>
          <c:showPercent val="0"/>
          <c:showBubbleSize val="0"/>
        </c:dLbls>
        <c:gapWidth val="100"/>
        <c:overlap val="100"/>
        <c:axId val="94572544"/>
        <c:axId val="9457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541</c:v>
                </c:pt>
                <c:pt idx="2">
                  <c:v>#N/A</c:v>
                </c:pt>
                <c:pt idx="3">
                  <c:v>#N/A</c:v>
                </c:pt>
                <c:pt idx="4">
                  <c:v>489</c:v>
                </c:pt>
                <c:pt idx="5">
                  <c:v>#N/A</c:v>
                </c:pt>
                <c:pt idx="6">
                  <c:v>#N/A</c:v>
                </c:pt>
                <c:pt idx="7">
                  <c:v>467</c:v>
                </c:pt>
                <c:pt idx="8">
                  <c:v>#N/A</c:v>
                </c:pt>
                <c:pt idx="9">
                  <c:v>#N/A</c:v>
                </c:pt>
                <c:pt idx="10">
                  <c:v>378</c:v>
                </c:pt>
                <c:pt idx="11">
                  <c:v>#N/A</c:v>
                </c:pt>
                <c:pt idx="12">
                  <c:v>#N/A</c:v>
                </c:pt>
                <c:pt idx="13">
                  <c:v>387</c:v>
                </c:pt>
                <c:pt idx="14">
                  <c:v>#N/A</c:v>
                </c:pt>
              </c:numCache>
            </c:numRef>
          </c:val>
          <c:smooth val="0"/>
          <c:extLst>
            <c:ext xmlns:c16="http://schemas.microsoft.com/office/drawing/2014/chart" uri="{C3380CC4-5D6E-409C-BE32-E72D297353CC}">
              <c16:uniqueId val="{00000008-B8CA-44B9-A89F-45B1FF6F4C16}"/>
            </c:ext>
          </c:extLst>
        </c:ser>
        <c:dLbls>
          <c:showLegendKey val="0"/>
          <c:showVal val="0"/>
          <c:showCatName val="0"/>
          <c:showSerName val="0"/>
          <c:showPercent val="0"/>
          <c:showBubbleSize val="0"/>
        </c:dLbls>
        <c:marker val="1"/>
        <c:smooth val="0"/>
        <c:axId val="94572544"/>
        <c:axId val="94574080"/>
      </c:lineChart>
      <c:catAx>
        <c:axId val="9457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574080"/>
        <c:crosses val="autoZero"/>
        <c:auto val="1"/>
        <c:lblAlgn val="ctr"/>
        <c:lblOffset val="100"/>
        <c:tickLblSkip val="1"/>
        <c:tickMarkSkip val="1"/>
        <c:noMultiLvlLbl val="0"/>
      </c:catAx>
      <c:valAx>
        <c:axId val="9457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7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8200</c:v>
                </c:pt>
                <c:pt idx="5">
                  <c:v>8634</c:v>
                </c:pt>
                <c:pt idx="8">
                  <c:v>8774</c:v>
                </c:pt>
                <c:pt idx="11">
                  <c:v>8841</c:v>
                </c:pt>
                <c:pt idx="14">
                  <c:v>8765</c:v>
                </c:pt>
              </c:numCache>
            </c:numRef>
          </c:val>
          <c:extLst>
            <c:ext xmlns:c16="http://schemas.microsoft.com/office/drawing/2014/chart" uri="{C3380CC4-5D6E-409C-BE32-E72D297353CC}">
              <c16:uniqueId val="{00000000-5097-4C1F-AD42-69320A70D9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77</c:v>
                </c:pt>
                <c:pt idx="5">
                  <c:v>69</c:v>
                </c:pt>
                <c:pt idx="8">
                  <c:v>37</c:v>
                </c:pt>
                <c:pt idx="11">
                  <c:v>35</c:v>
                </c:pt>
                <c:pt idx="14">
                  <c:v>38</c:v>
                </c:pt>
              </c:numCache>
            </c:numRef>
          </c:val>
          <c:extLst>
            <c:ext xmlns:c16="http://schemas.microsoft.com/office/drawing/2014/chart" uri="{C3380CC4-5D6E-409C-BE32-E72D297353CC}">
              <c16:uniqueId val="{00000001-5097-4C1F-AD42-69320A70D9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2320</c:v>
                </c:pt>
                <c:pt idx="5">
                  <c:v>2384</c:v>
                </c:pt>
                <c:pt idx="8">
                  <c:v>2388</c:v>
                </c:pt>
                <c:pt idx="11">
                  <c:v>2324</c:v>
                </c:pt>
                <c:pt idx="14">
                  <c:v>2328</c:v>
                </c:pt>
              </c:numCache>
            </c:numRef>
          </c:val>
          <c:extLst>
            <c:ext xmlns:c16="http://schemas.microsoft.com/office/drawing/2014/chart" uri="{C3380CC4-5D6E-409C-BE32-E72D297353CC}">
              <c16:uniqueId val="{00000002-5097-4C1F-AD42-69320A70D9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97-4C1F-AD42-69320A70D9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97-4C1F-AD42-69320A70D9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97-4C1F-AD42-69320A70D9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703</c:v>
                </c:pt>
                <c:pt idx="3">
                  <c:v>696</c:v>
                </c:pt>
                <c:pt idx="6">
                  <c:v>727</c:v>
                </c:pt>
                <c:pt idx="9">
                  <c:v>720</c:v>
                </c:pt>
                <c:pt idx="12">
                  <c:v>707</c:v>
                </c:pt>
              </c:numCache>
            </c:numRef>
          </c:val>
          <c:extLst>
            <c:ext xmlns:c16="http://schemas.microsoft.com/office/drawing/2014/chart" uri="{C3380CC4-5D6E-409C-BE32-E72D297353CC}">
              <c16:uniqueId val="{00000006-5097-4C1F-AD42-69320A70D9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778</c:v>
                </c:pt>
                <c:pt idx="3">
                  <c:v>686</c:v>
                </c:pt>
                <c:pt idx="6">
                  <c:v>586</c:v>
                </c:pt>
                <c:pt idx="9">
                  <c:v>481</c:v>
                </c:pt>
                <c:pt idx="12">
                  <c:v>445</c:v>
                </c:pt>
              </c:numCache>
            </c:numRef>
          </c:val>
          <c:extLst>
            <c:ext xmlns:c16="http://schemas.microsoft.com/office/drawing/2014/chart" uri="{C3380CC4-5D6E-409C-BE32-E72D297353CC}">
              <c16:uniqueId val="{00000007-5097-4C1F-AD42-69320A70D9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5176</c:v>
                </c:pt>
                <c:pt idx="3">
                  <c:v>5104</c:v>
                </c:pt>
                <c:pt idx="6">
                  <c:v>5100</c:v>
                </c:pt>
                <c:pt idx="9">
                  <c:v>4728</c:v>
                </c:pt>
                <c:pt idx="12">
                  <c:v>4892</c:v>
                </c:pt>
              </c:numCache>
            </c:numRef>
          </c:val>
          <c:extLst>
            <c:ext xmlns:c16="http://schemas.microsoft.com/office/drawing/2014/chart" uri="{C3380CC4-5D6E-409C-BE32-E72D297353CC}">
              <c16:uniqueId val="{00000008-5097-4C1F-AD42-69320A70D9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1057</c:v>
                </c:pt>
                <c:pt idx="3">
                  <c:v>998</c:v>
                </c:pt>
                <c:pt idx="6">
                  <c:v>948</c:v>
                </c:pt>
                <c:pt idx="9">
                  <c:v>597</c:v>
                </c:pt>
                <c:pt idx="12">
                  <c:v>488</c:v>
                </c:pt>
              </c:numCache>
            </c:numRef>
          </c:val>
          <c:extLst>
            <c:ext xmlns:c16="http://schemas.microsoft.com/office/drawing/2014/chart" uri="{C3380CC4-5D6E-409C-BE32-E72D297353CC}">
              <c16:uniqueId val="{00000009-5097-4C1F-AD42-69320A70D9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6503</c:v>
                </c:pt>
                <c:pt idx="3">
                  <c:v>6463</c:v>
                </c:pt>
                <c:pt idx="6">
                  <c:v>6633</c:v>
                </c:pt>
                <c:pt idx="9">
                  <c:v>7159</c:v>
                </c:pt>
                <c:pt idx="12">
                  <c:v>7236</c:v>
                </c:pt>
              </c:numCache>
            </c:numRef>
          </c:val>
          <c:extLst>
            <c:ext xmlns:c16="http://schemas.microsoft.com/office/drawing/2014/chart" uri="{C3380CC4-5D6E-409C-BE32-E72D297353CC}">
              <c16:uniqueId val="{0000000A-5097-4C1F-AD42-69320A70D96D}"/>
            </c:ext>
          </c:extLst>
        </c:ser>
        <c:dLbls>
          <c:showLegendKey val="0"/>
          <c:showVal val="0"/>
          <c:showCatName val="0"/>
          <c:showSerName val="0"/>
          <c:showPercent val="0"/>
          <c:showBubbleSize val="0"/>
        </c:dLbls>
        <c:gapWidth val="100"/>
        <c:overlap val="100"/>
        <c:axId val="94711808"/>
        <c:axId val="9471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3620</c:v>
                </c:pt>
                <c:pt idx="2">
                  <c:v>#N/A</c:v>
                </c:pt>
                <c:pt idx="3">
                  <c:v>#N/A</c:v>
                </c:pt>
                <c:pt idx="4">
                  <c:v>2861</c:v>
                </c:pt>
                <c:pt idx="5">
                  <c:v>#N/A</c:v>
                </c:pt>
                <c:pt idx="6">
                  <c:v>#N/A</c:v>
                </c:pt>
                <c:pt idx="7">
                  <c:v>2795</c:v>
                </c:pt>
                <c:pt idx="8">
                  <c:v>#N/A</c:v>
                </c:pt>
                <c:pt idx="9">
                  <c:v>#N/A</c:v>
                </c:pt>
                <c:pt idx="10">
                  <c:v>2484</c:v>
                </c:pt>
                <c:pt idx="11">
                  <c:v>#N/A</c:v>
                </c:pt>
                <c:pt idx="12">
                  <c:v>#N/A</c:v>
                </c:pt>
                <c:pt idx="13">
                  <c:v>2637</c:v>
                </c:pt>
                <c:pt idx="14">
                  <c:v>#N/A</c:v>
                </c:pt>
              </c:numCache>
            </c:numRef>
          </c:val>
          <c:smooth val="0"/>
          <c:extLst>
            <c:ext xmlns:c16="http://schemas.microsoft.com/office/drawing/2014/chart" uri="{C3380CC4-5D6E-409C-BE32-E72D297353CC}">
              <c16:uniqueId val="{0000000B-5097-4C1F-AD42-69320A70D96D}"/>
            </c:ext>
          </c:extLst>
        </c:ser>
        <c:dLbls>
          <c:showLegendKey val="0"/>
          <c:showVal val="0"/>
          <c:showCatName val="0"/>
          <c:showSerName val="0"/>
          <c:showPercent val="0"/>
          <c:showBubbleSize val="0"/>
        </c:dLbls>
        <c:marker val="1"/>
        <c:smooth val="0"/>
        <c:axId val="94711808"/>
        <c:axId val="94713344"/>
      </c:lineChart>
      <c:catAx>
        <c:axId val="947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713344"/>
        <c:crosses val="autoZero"/>
        <c:auto val="1"/>
        <c:lblAlgn val="ctr"/>
        <c:lblOffset val="100"/>
        <c:tickLblSkip val="1"/>
        <c:tickMarkSkip val="1"/>
        <c:noMultiLvlLbl val="0"/>
      </c:catAx>
      <c:valAx>
        <c:axId val="9471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1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24,690
24,432
38.80
8,402,416
8,044,946
347,842
5,372,903
7,235,975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財政力指数は</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22</a:t>
          </a:r>
          <a:r>
            <a:rPr lang="ja-JP" altLang="ja-JP" sz="1300" b="0" i="0" baseline="0">
              <a:solidFill>
                <a:schemeClr val="dk1"/>
              </a:solidFill>
              <a:latin typeface="+mn-lt"/>
              <a:ea typeface="+mn-ea"/>
              <a:cs typeface="+mn-cs"/>
            </a:rPr>
            <a:t>年度から</a:t>
          </a:r>
          <a:r>
            <a:rPr lang="en-US" altLang="ja-JP" sz="1300" b="0" i="0" baseline="0">
              <a:solidFill>
                <a:schemeClr val="dk1"/>
              </a:solidFill>
              <a:latin typeface="+mn-lt"/>
              <a:ea typeface="+mn-ea"/>
              <a:cs typeface="+mn-cs"/>
            </a:rPr>
            <a:t>3</a:t>
          </a:r>
          <a:r>
            <a:rPr lang="ja-JP" altLang="ja-JP" sz="1300" b="0" i="0" baseline="0">
              <a:solidFill>
                <a:schemeClr val="dk1"/>
              </a:solidFill>
              <a:latin typeface="+mn-lt"/>
              <a:ea typeface="+mn-ea"/>
              <a:cs typeface="+mn-cs"/>
            </a:rPr>
            <a:t>年連続で下がっていたが</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年度は</a:t>
          </a:r>
          <a:r>
            <a:rPr lang="en-US" altLang="ja-JP" sz="1300" b="0" i="0" baseline="0">
              <a:solidFill>
                <a:schemeClr val="dk1"/>
              </a:solidFill>
              <a:latin typeface="+mn-lt"/>
              <a:ea typeface="+mn-ea"/>
              <a:cs typeface="+mn-cs"/>
            </a:rPr>
            <a:t>0.61</a:t>
          </a:r>
          <a:r>
            <a:rPr lang="ja-JP" altLang="ja-JP" sz="1300" b="0" i="0" baseline="0">
              <a:solidFill>
                <a:schemeClr val="dk1"/>
              </a:solidFill>
              <a:latin typeface="+mn-lt"/>
              <a:ea typeface="+mn-ea"/>
              <a:cs typeface="+mn-cs"/>
            </a:rPr>
            <a:t>と</a:t>
          </a:r>
          <a:r>
            <a:rPr lang="en-US" altLang="ja-JP" sz="1300" b="0" i="0" baseline="0">
              <a:solidFill>
                <a:schemeClr val="dk1"/>
              </a:solidFill>
              <a:latin typeface="+mn-lt"/>
              <a:ea typeface="+mn-ea"/>
              <a:cs typeface="+mn-cs"/>
            </a:rPr>
            <a:t>0.02</a:t>
          </a:r>
          <a:r>
            <a:rPr lang="ja-JP" altLang="en-US" sz="1300" b="0" i="0" baseline="0">
              <a:solidFill>
                <a:schemeClr val="dk1"/>
              </a:solidFill>
              <a:latin typeface="+mn-lt"/>
              <a:ea typeface="+mn-ea"/>
              <a:cs typeface="+mn-cs"/>
            </a:rPr>
            <a:t>ポイント上昇した。</a:t>
          </a:r>
          <a:r>
            <a:rPr lang="ja-JP" altLang="ja-JP" sz="1300" b="0" i="0" baseline="0">
              <a:solidFill>
                <a:schemeClr val="dk1"/>
              </a:solidFill>
              <a:latin typeface="+mn-lt"/>
              <a:ea typeface="+mn-ea"/>
              <a:cs typeface="+mn-cs"/>
            </a:rPr>
            <a:t>要因としては、景気が上向いたこと</a:t>
          </a:r>
          <a:r>
            <a:rPr lang="ja-JP" altLang="en-US" sz="1300" b="0" i="0" baseline="0">
              <a:solidFill>
                <a:schemeClr val="dk1"/>
              </a:solidFill>
              <a:latin typeface="+mn-lt"/>
              <a:ea typeface="+mn-ea"/>
              <a:cs typeface="+mn-cs"/>
            </a:rPr>
            <a:t>による</a:t>
          </a:r>
          <a:r>
            <a:rPr lang="ja-JP" altLang="ja-JP" sz="1300" b="0" i="0" baseline="0">
              <a:solidFill>
                <a:schemeClr val="dk1"/>
              </a:solidFill>
              <a:latin typeface="+mn-lt"/>
              <a:ea typeface="+mn-ea"/>
              <a:cs typeface="+mn-cs"/>
            </a:rPr>
            <a:t>個人町民税の伸び</a:t>
          </a:r>
          <a:r>
            <a:rPr lang="ja-JP" altLang="en-US" sz="1300" b="0" i="0" baseline="0">
              <a:solidFill>
                <a:schemeClr val="dk1"/>
              </a:solidFill>
              <a:latin typeface="+mn-lt"/>
              <a:ea typeface="+mn-ea"/>
              <a:cs typeface="+mn-cs"/>
            </a:rPr>
            <a:t>や、企業誘致による固定資産税の増により歳入が増えたことである。しかし</a:t>
          </a:r>
          <a:r>
            <a:rPr lang="ja-JP" altLang="ja-JP" sz="1300" b="0" i="0" baseline="0">
              <a:solidFill>
                <a:schemeClr val="dk1"/>
              </a:solidFill>
              <a:latin typeface="+mn-lt"/>
              <a:ea typeface="+mn-ea"/>
              <a:cs typeface="+mn-cs"/>
            </a:rPr>
            <a:t>、町内には、事業所等がまだ少ないことから財政基盤が弱く、</a:t>
          </a:r>
          <a:r>
            <a:rPr lang="ja-JP" altLang="en-US" sz="1300" b="0" i="0" baseline="0">
              <a:solidFill>
                <a:schemeClr val="dk1"/>
              </a:solidFill>
              <a:latin typeface="+mn-lt"/>
              <a:ea typeface="+mn-ea"/>
              <a:cs typeface="+mn-cs"/>
            </a:rPr>
            <a:t>扶助費が年々増加している傾向であるため、</a:t>
          </a:r>
          <a:r>
            <a:rPr lang="ja-JP" altLang="ja-JP" sz="1300" b="0" i="0" baseline="0">
              <a:solidFill>
                <a:schemeClr val="dk1"/>
              </a:solidFill>
              <a:latin typeface="+mn-lt"/>
              <a:ea typeface="+mn-ea"/>
              <a:cs typeface="+mn-cs"/>
            </a:rPr>
            <a:t>今後は経常経費といった歳出の徹底的な見直しを実施すると共に、</a:t>
          </a:r>
          <a:r>
            <a:rPr lang="ja-JP" altLang="en-US" sz="1300" b="0" i="0" baseline="0">
              <a:solidFill>
                <a:schemeClr val="dk1"/>
              </a:solidFill>
              <a:latin typeface="+mn-lt"/>
              <a:ea typeface="+mn-ea"/>
              <a:cs typeface="+mn-cs"/>
            </a:rPr>
            <a:t>地方創生事業や企業誘致</a:t>
          </a:r>
          <a:r>
            <a:rPr lang="ja-JP" altLang="ja-JP" sz="1300" b="0" i="0" baseline="0">
              <a:solidFill>
                <a:schemeClr val="dk1"/>
              </a:solidFill>
              <a:latin typeface="+mn-lt"/>
              <a:ea typeface="+mn-ea"/>
              <a:cs typeface="+mn-cs"/>
            </a:rPr>
            <a:t>など</a:t>
          </a:r>
          <a:r>
            <a:rPr lang="ja-JP" altLang="en-US" sz="1300" b="0" i="0" baseline="0">
              <a:solidFill>
                <a:schemeClr val="dk1"/>
              </a:solidFill>
              <a:latin typeface="+mn-lt"/>
              <a:ea typeface="+mn-ea"/>
              <a:cs typeface="+mn-cs"/>
            </a:rPr>
            <a:t>地域</a:t>
          </a:r>
          <a:r>
            <a:rPr lang="ja-JP" altLang="ja-JP" sz="1300" b="0" i="0" baseline="0">
              <a:solidFill>
                <a:schemeClr val="dk1"/>
              </a:solidFill>
              <a:latin typeface="+mn-lt"/>
              <a:ea typeface="+mn-ea"/>
              <a:cs typeface="+mn-cs"/>
            </a:rPr>
            <a:t>の活性化</a:t>
          </a:r>
          <a:r>
            <a:rPr lang="ja-JP" altLang="en-US" sz="1300" b="0" i="0" baseline="0">
              <a:solidFill>
                <a:schemeClr val="dk1"/>
              </a:solidFill>
              <a:latin typeface="+mn-lt"/>
              <a:ea typeface="+mn-ea"/>
              <a:cs typeface="+mn-cs"/>
            </a:rPr>
            <a:t>の</a:t>
          </a:r>
          <a:r>
            <a:rPr lang="ja-JP" altLang="ja-JP" sz="1300" b="0" i="0" baseline="0">
              <a:solidFill>
                <a:schemeClr val="dk1"/>
              </a:solidFill>
              <a:latin typeface="+mn-lt"/>
              <a:ea typeface="+mn-ea"/>
              <a:cs typeface="+mn-cs"/>
            </a:rPr>
            <a:t>促進</a:t>
          </a:r>
          <a:r>
            <a:rPr lang="ja-JP" altLang="en-US" sz="1300" b="0" i="0" baseline="0">
              <a:solidFill>
                <a:schemeClr val="dk1"/>
              </a:solidFill>
              <a:latin typeface="+mn-lt"/>
              <a:ea typeface="+mn-ea"/>
              <a:cs typeface="+mn-cs"/>
            </a:rPr>
            <a:t>に努め、</a:t>
          </a:r>
          <a:r>
            <a:rPr lang="ja-JP" altLang="ja-JP" sz="1300" b="0" i="0" baseline="0">
              <a:solidFill>
                <a:schemeClr val="dk1"/>
              </a:solidFill>
              <a:latin typeface="+mn-lt"/>
              <a:ea typeface="+mn-ea"/>
              <a:cs typeface="+mn-cs"/>
            </a:rPr>
            <a:t>基幹税目の税源確保、税の徴収強化等により税収増加を図り、歳入の確保に一層努める。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145143</xdr:rowOff>
    </xdr:to>
    <xdr:cxnSp macro="">
      <xdr:nvCxnSpPr>
        <xdr:cNvPr id="69" name="直線コネクタ 68"/>
        <xdr:cNvCxnSpPr/>
      </xdr:nvCxnSpPr>
      <xdr:spPr>
        <a:xfrm flipV="1">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161670</xdr:rowOff>
    </xdr:from>
    <xdr:ext cx="762000" cy="259045"/>
    <xdr:sp macro="" textlink="">
      <xdr:nvSpPr>
        <xdr:cNvPr id="70"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145143</xdr:rowOff>
    </xdr:from>
    <xdr:to>
      <xdr:col>6</xdr:col>
      <xdr:colOff>0</xdr:colOff>
      <xdr:row>41</xdr:row>
      <xdr:rowOff>145143</xdr:rowOff>
    </xdr:to>
    <xdr:cxnSp macro="">
      <xdr:nvCxnSpPr>
        <xdr:cNvPr id="72" name="直線コネクタ 71"/>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145143</xdr:rowOff>
    </xdr:to>
    <xdr:cxnSp macro="">
      <xdr:nvCxnSpPr>
        <xdr:cNvPr id="75" name="直線コネクタ 74"/>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127907</xdr:rowOff>
    </xdr:to>
    <xdr:cxnSp macro="">
      <xdr:nvCxnSpPr>
        <xdr:cNvPr id="78" name="直線コネクタ 77"/>
        <xdr:cNvCxnSpPr/>
      </xdr:nvCxnSpPr>
      <xdr:spPr>
        <a:xfrm>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0" name="テキスト ボックス 79"/>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2" name="テキスト ボックス 81"/>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8" name="円/楕円 87"/>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31949</xdr:rowOff>
    </xdr:from>
    <xdr:ext cx="762000" cy="259045"/>
    <xdr:sp macro="" textlink="">
      <xdr:nvSpPr>
        <xdr:cNvPr id="89"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94343</xdr:rowOff>
    </xdr:from>
    <xdr:to>
      <xdr:col>6</xdr:col>
      <xdr:colOff>50800</xdr:colOff>
      <xdr:row>42</xdr:row>
      <xdr:rowOff>24493</xdr:rowOff>
    </xdr:to>
    <xdr:sp macro="" textlink="">
      <xdr:nvSpPr>
        <xdr:cNvPr id="90" name="円/楕円 89"/>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9270</xdr:rowOff>
    </xdr:from>
    <xdr:ext cx="736600" cy="259045"/>
    <xdr:sp macro="" textlink="">
      <xdr:nvSpPr>
        <xdr:cNvPr id="91" name="テキスト ボックス 90"/>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2" name="円/楕円 91"/>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macro="" textlink="">
      <xdr:nvSpPr>
        <xdr:cNvPr id="93" name="テキスト ボックス 92"/>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4" name="円/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5" name="テキスト ボックス 94"/>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97" name="テキスト ボックス 96"/>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後期高齢者医療事業繰出金や適正な人員管理等により人件費の伸びを抑えること</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固定資産税</a:t>
          </a:r>
          <a:r>
            <a:rPr lang="ja-JP" altLang="en-US" sz="1300" b="0" i="0" baseline="0">
              <a:solidFill>
                <a:schemeClr val="dk1"/>
              </a:solidFill>
              <a:latin typeface="+mn-lt"/>
              <a:ea typeface="+mn-ea"/>
              <a:cs typeface="+mn-cs"/>
            </a:rPr>
            <a:t>などの</a:t>
          </a:r>
          <a:r>
            <a:rPr lang="ja-JP" altLang="ja-JP" sz="1300" b="0" i="0" baseline="0">
              <a:solidFill>
                <a:schemeClr val="dk1"/>
              </a:solidFill>
              <a:latin typeface="+mn-lt"/>
              <a:ea typeface="+mn-ea"/>
              <a:cs typeface="+mn-cs"/>
            </a:rPr>
            <a:t>町税が伸びたことで類似団体平均より</a:t>
          </a:r>
          <a:r>
            <a:rPr lang="en-US" altLang="ja-JP" sz="1300" b="0" i="0" baseline="0">
              <a:solidFill>
                <a:schemeClr val="dk1"/>
              </a:solidFill>
              <a:latin typeface="+mn-lt"/>
              <a:ea typeface="+mn-ea"/>
              <a:cs typeface="+mn-cs"/>
            </a:rPr>
            <a:t>6.7</a:t>
          </a:r>
          <a:r>
            <a:rPr lang="ja-JP" altLang="ja-JP" sz="1300" b="0" i="0" baseline="0">
              <a:solidFill>
                <a:schemeClr val="dk1"/>
              </a:solidFill>
              <a:latin typeface="+mn-lt"/>
              <a:ea typeface="+mn-ea"/>
              <a:cs typeface="+mn-cs"/>
            </a:rPr>
            <a:t>ポイント低く、財政構造の弾力性</a:t>
          </a:r>
          <a:r>
            <a:rPr lang="ja-JP" altLang="en-US" sz="1300" b="0" i="0" baseline="0">
              <a:solidFill>
                <a:schemeClr val="dk1"/>
              </a:solidFill>
              <a:latin typeface="+mn-lt"/>
              <a:ea typeface="+mn-ea"/>
              <a:cs typeface="+mn-cs"/>
            </a:rPr>
            <a:t>を</a:t>
          </a:r>
          <a:r>
            <a:rPr lang="ja-JP" altLang="ja-JP" sz="1300" b="0" i="0" baseline="0">
              <a:solidFill>
                <a:schemeClr val="dk1"/>
              </a:solidFill>
              <a:latin typeface="+mn-lt"/>
              <a:ea typeface="+mn-ea"/>
              <a:cs typeface="+mn-cs"/>
            </a:rPr>
            <a:t>保っている。今後は扶助費及び公債費の増加が見込まれることから一層の財源確保に努めると共に、事務事業の見直し、整理合理化を進め、極限まで経常経費の削減に努めることにより、現在の水準を維持す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13208</xdr:rowOff>
    </xdr:to>
    <xdr:cxnSp macro="">
      <xdr:nvCxnSpPr>
        <xdr:cNvPr id="130" name="直線コネクタ 129"/>
        <xdr:cNvCxnSpPr/>
      </xdr:nvCxnSpPr>
      <xdr:spPr>
        <a:xfrm>
          <a:off x="4114800" y="1038479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1"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60</xdr:row>
      <xdr:rowOff>136398</xdr:rowOff>
    </xdr:to>
    <xdr:cxnSp macro="">
      <xdr:nvCxnSpPr>
        <xdr:cNvPr id="133" name="直線コネクタ 132"/>
        <xdr:cNvCxnSpPr/>
      </xdr:nvCxnSpPr>
      <xdr:spPr>
        <a:xfrm flipV="1">
          <a:off x="3225800" y="1038479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68834</xdr:rowOff>
    </xdr:from>
    <xdr:to>
      <xdr:col>4</xdr:col>
      <xdr:colOff>482600</xdr:colOff>
      <xdr:row>60</xdr:row>
      <xdr:rowOff>136398</xdr:rowOff>
    </xdr:to>
    <xdr:cxnSp macro="">
      <xdr:nvCxnSpPr>
        <xdr:cNvPr id="136" name="直線コネクタ 135"/>
        <xdr:cNvCxnSpPr/>
      </xdr:nvCxnSpPr>
      <xdr:spPr>
        <a:xfrm>
          <a:off x="2336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38" name="テキスト ボックス 137"/>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119634</xdr:rowOff>
    </xdr:from>
    <xdr:to>
      <xdr:col>3</xdr:col>
      <xdr:colOff>279400</xdr:colOff>
      <xdr:row>60</xdr:row>
      <xdr:rowOff>68834</xdr:rowOff>
    </xdr:to>
    <xdr:cxnSp macro="">
      <xdr:nvCxnSpPr>
        <xdr:cNvPr id="139" name="直線コネクタ 138"/>
        <xdr:cNvCxnSpPr/>
      </xdr:nvCxnSpPr>
      <xdr:spPr>
        <a:xfrm>
          <a:off x="1447800" y="10235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41" name="テキスト ボックス 140"/>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3" name="テキスト ボックス 142"/>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133858</xdr:rowOff>
    </xdr:from>
    <xdr:to>
      <xdr:col>7</xdr:col>
      <xdr:colOff>203200</xdr:colOff>
      <xdr:row>61</xdr:row>
      <xdr:rowOff>64008</xdr:rowOff>
    </xdr:to>
    <xdr:sp macro="" textlink="">
      <xdr:nvSpPr>
        <xdr:cNvPr id="149" name="円/楕円 148"/>
        <xdr:cNvSpPr/>
      </xdr:nvSpPr>
      <xdr:spPr>
        <a:xfrm>
          <a:off x="49022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150385</xdr:rowOff>
    </xdr:from>
    <xdr:ext cx="762000" cy="259045"/>
    <xdr:sp macro="" textlink="">
      <xdr:nvSpPr>
        <xdr:cNvPr id="150" name="財政構造の弾力性該当値テキスト"/>
        <xdr:cNvSpPr txBox="1"/>
      </xdr:nvSpPr>
      <xdr:spPr>
        <a:xfrm>
          <a:off x="50419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1" name="円/楕円 150"/>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2" name="テキスト ボックス 151"/>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85598</xdr:rowOff>
    </xdr:from>
    <xdr:to>
      <xdr:col>4</xdr:col>
      <xdr:colOff>533400</xdr:colOff>
      <xdr:row>61</xdr:row>
      <xdr:rowOff>15748</xdr:rowOff>
    </xdr:to>
    <xdr:sp macro="" textlink="">
      <xdr:nvSpPr>
        <xdr:cNvPr id="153" name="円/楕円 152"/>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25925</xdr:rowOff>
    </xdr:from>
    <xdr:ext cx="762000" cy="259045"/>
    <xdr:sp macro="" textlink="">
      <xdr:nvSpPr>
        <xdr:cNvPr id="154" name="テキスト ボックス 153"/>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18034</xdr:rowOff>
    </xdr:from>
    <xdr:to>
      <xdr:col>3</xdr:col>
      <xdr:colOff>330200</xdr:colOff>
      <xdr:row>60</xdr:row>
      <xdr:rowOff>119634</xdr:rowOff>
    </xdr:to>
    <xdr:sp macro="" textlink="">
      <xdr:nvSpPr>
        <xdr:cNvPr id="155" name="円/楕円 154"/>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129811</xdr:rowOff>
    </xdr:from>
    <xdr:ext cx="762000" cy="259045"/>
    <xdr:sp macro="" textlink="">
      <xdr:nvSpPr>
        <xdr:cNvPr id="156" name="テキスト ボックス 155"/>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68834</xdr:rowOff>
    </xdr:from>
    <xdr:to>
      <xdr:col>2</xdr:col>
      <xdr:colOff>127000</xdr:colOff>
      <xdr:row>59</xdr:row>
      <xdr:rowOff>170434</xdr:rowOff>
    </xdr:to>
    <xdr:sp macro="" textlink="">
      <xdr:nvSpPr>
        <xdr:cNvPr id="157" name="円/楕円 156"/>
        <xdr:cNvSpPr/>
      </xdr:nvSpPr>
      <xdr:spPr>
        <a:xfrm>
          <a:off x="1397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9161</xdr:rowOff>
    </xdr:from>
    <xdr:ext cx="762000" cy="259045"/>
    <xdr:sp macro="" textlink="">
      <xdr:nvSpPr>
        <xdr:cNvPr id="158" name="テキスト ボックス 157"/>
        <xdr:cNvSpPr txBox="1"/>
      </xdr:nvSpPr>
      <xdr:spPr>
        <a:xfrm>
          <a:off x="1066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類似団体平均と比較して、人件費・物件費の適性度が低くなっている要因として、</a:t>
          </a:r>
          <a:r>
            <a:rPr lang="ja-JP" altLang="ja-JP" sz="1300" b="0" i="0" baseline="0">
              <a:solidFill>
                <a:schemeClr val="dk1"/>
              </a:solidFill>
              <a:latin typeface="+mn-lt"/>
              <a:ea typeface="+mn-ea"/>
              <a:cs typeface="+mn-cs"/>
            </a:rPr>
            <a:t>過去からの新規採用抑制や昇級を押さえること、各種手当や委託業務等の見直しを実施していること</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ゴミ処理業務や消防業務を一部事務組合で行っていることが挙げられる。</a:t>
          </a:r>
          <a:endParaRPr lang="en-US" altLang="ja-JP" sz="1300" b="0" i="0" baseline="0">
            <a:solidFill>
              <a:schemeClr val="dk1"/>
            </a:solidFill>
            <a:latin typeface="+mn-lt"/>
            <a:ea typeface="+mn-ea"/>
            <a:cs typeface="+mn-cs"/>
          </a:endParaRPr>
        </a:p>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一部事務組合の人件費・物件費等に充てる負担金の費用を合計した場合、人口</a:t>
          </a:r>
          <a:r>
            <a:rPr lang="en-US" altLang="ja-JP" sz="1300" b="0" i="0" baseline="0">
              <a:solidFill>
                <a:schemeClr val="dk1"/>
              </a:solidFill>
              <a:latin typeface="+mn-lt"/>
              <a:ea typeface="+mn-ea"/>
              <a:cs typeface="+mn-cs"/>
            </a:rPr>
            <a:t>1</a:t>
          </a:r>
          <a:r>
            <a:rPr lang="ja-JP" altLang="ja-JP" sz="1300" b="0" i="0" baseline="0">
              <a:solidFill>
                <a:schemeClr val="dk1"/>
              </a:solidFill>
              <a:latin typeface="+mn-lt"/>
              <a:ea typeface="+mn-ea"/>
              <a:cs typeface="+mn-cs"/>
            </a:rPr>
            <a:t>人当たりの金額は増加することになる。今後はこれらも含めた経費について、抑制していく必要がある。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25478</xdr:rowOff>
    </xdr:from>
    <xdr:to>
      <xdr:col>7</xdr:col>
      <xdr:colOff>152400</xdr:colOff>
      <xdr:row>82</xdr:row>
      <xdr:rowOff>73233</xdr:rowOff>
    </xdr:to>
    <xdr:cxnSp macro="">
      <xdr:nvCxnSpPr>
        <xdr:cNvPr id="195" name="直線コネクタ 194"/>
        <xdr:cNvCxnSpPr/>
      </xdr:nvCxnSpPr>
      <xdr:spPr>
        <a:xfrm>
          <a:off x="4114800" y="14084378"/>
          <a:ext cx="8382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25478</xdr:rowOff>
    </xdr:from>
    <xdr:to>
      <xdr:col>6</xdr:col>
      <xdr:colOff>0</xdr:colOff>
      <xdr:row>82</xdr:row>
      <xdr:rowOff>49780</xdr:rowOff>
    </xdr:to>
    <xdr:cxnSp macro="">
      <xdr:nvCxnSpPr>
        <xdr:cNvPr id="198" name="直線コネクタ 197"/>
        <xdr:cNvCxnSpPr/>
      </xdr:nvCxnSpPr>
      <xdr:spPr>
        <a:xfrm flipV="1">
          <a:off x="3225800" y="14084378"/>
          <a:ext cx="889000" cy="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49780</xdr:rowOff>
    </xdr:from>
    <xdr:to>
      <xdr:col>4</xdr:col>
      <xdr:colOff>482600</xdr:colOff>
      <xdr:row>82</xdr:row>
      <xdr:rowOff>67556</xdr:rowOff>
    </xdr:to>
    <xdr:cxnSp macro="">
      <xdr:nvCxnSpPr>
        <xdr:cNvPr id="201" name="直線コネクタ 200"/>
        <xdr:cNvCxnSpPr/>
      </xdr:nvCxnSpPr>
      <xdr:spPr>
        <a:xfrm flipV="1">
          <a:off x="2336800" y="14108680"/>
          <a:ext cx="8890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153091</xdr:rowOff>
    </xdr:from>
    <xdr:to>
      <xdr:col>3</xdr:col>
      <xdr:colOff>279400</xdr:colOff>
      <xdr:row>82</xdr:row>
      <xdr:rowOff>67556</xdr:rowOff>
    </xdr:to>
    <xdr:cxnSp macro="">
      <xdr:nvCxnSpPr>
        <xdr:cNvPr id="204" name="直線コネクタ 203"/>
        <xdr:cNvCxnSpPr/>
      </xdr:nvCxnSpPr>
      <xdr:spPr>
        <a:xfrm>
          <a:off x="1447800" y="14040541"/>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22433</xdr:rowOff>
    </xdr:from>
    <xdr:to>
      <xdr:col>7</xdr:col>
      <xdr:colOff>203200</xdr:colOff>
      <xdr:row>82</xdr:row>
      <xdr:rowOff>124033</xdr:rowOff>
    </xdr:to>
    <xdr:sp macro="" textlink="">
      <xdr:nvSpPr>
        <xdr:cNvPr id="214" name="円/楕円 213"/>
        <xdr:cNvSpPr/>
      </xdr:nvSpPr>
      <xdr:spPr>
        <a:xfrm>
          <a:off x="4902200" y="14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38960</xdr:rowOff>
    </xdr:from>
    <xdr:ext cx="762000" cy="259045"/>
    <xdr:sp macro="" textlink="">
      <xdr:nvSpPr>
        <xdr:cNvPr id="215" name="人件費・物件費等の状況該当値テキスト"/>
        <xdr:cNvSpPr txBox="1"/>
      </xdr:nvSpPr>
      <xdr:spPr>
        <a:xfrm>
          <a:off x="5041900" y="1392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146128</xdr:rowOff>
    </xdr:from>
    <xdr:to>
      <xdr:col>6</xdr:col>
      <xdr:colOff>50800</xdr:colOff>
      <xdr:row>82</xdr:row>
      <xdr:rowOff>76278</xdr:rowOff>
    </xdr:to>
    <xdr:sp macro="" textlink="">
      <xdr:nvSpPr>
        <xdr:cNvPr id="216" name="円/楕円 215"/>
        <xdr:cNvSpPr/>
      </xdr:nvSpPr>
      <xdr:spPr>
        <a:xfrm>
          <a:off x="4064000" y="140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86455</xdr:rowOff>
    </xdr:from>
    <xdr:ext cx="736600" cy="259045"/>
    <xdr:sp macro="" textlink="">
      <xdr:nvSpPr>
        <xdr:cNvPr id="217" name="テキスト ボックス 216"/>
        <xdr:cNvSpPr txBox="1"/>
      </xdr:nvSpPr>
      <xdr:spPr>
        <a:xfrm>
          <a:off x="3733800" y="1380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170430</xdr:rowOff>
    </xdr:from>
    <xdr:to>
      <xdr:col>4</xdr:col>
      <xdr:colOff>533400</xdr:colOff>
      <xdr:row>82</xdr:row>
      <xdr:rowOff>100580</xdr:rowOff>
    </xdr:to>
    <xdr:sp macro="" textlink="">
      <xdr:nvSpPr>
        <xdr:cNvPr id="218" name="円/楕円 217"/>
        <xdr:cNvSpPr/>
      </xdr:nvSpPr>
      <xdr:spPr>
        <a:xfrm>
          <a:off x="3175000" y="14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110757</xdr:rowOff>
    </xdr:from>
    <xdr:ext cx="762000" cy="259045"/>
    <xdr:sp macro="" textlink="">
      <xdr:nvSpPr>
        <xdr:cNvPr id="219" name="テキスト ボックス 218"/>
        <xdr:cNvSpPr txBox="1"/>
      </xdr:nvSpPr>
      <xdr:spPr>
        <a:xfrm>
          <a:off x="2844800" y="138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16756</xdr:rowOff>
    </xdr:from>
    <xdr:to>
      <xdr:col>3</xdr:col>
      <xdr:colOff>330200</xdr:colOff>
      <xdr:row>82</xdr:row>
      <xdr:rowOff>118356</xdr:rowOff>
    </xdr:to>
    <xdr:sp macro="" textlink="">
      <xdr:nvSpPr>
        <xdr:cNvPr id="220" name="円/楕円 219"/>
        <xdr:cNvSpPr/>
      </xdr:nvSpPr>
      <xdr:spPr>
        <a:xfrm>
          <a:off x="2286000" y="14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128533</xdr:rowOff>
    </xdr:from>
    <xdr:ext cx="762000" cy="259045"/>
    <xdr:sp macro="" textlink="">
      <xdr:nvSpPr>
        <xdr:cNvPr id="221" name="テキスト ボックス 220"/>
        <xdr:cNvSpPr txBox="1"/>
      </xdr:nvSpPr>
      <xdr:spPr>
        <a:xfrm>
          <a:off x="1955800" y="1384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102291</xdr:rowOff>
    </xdr:from>
    <xdr:to>
      <xdr:col>2</xdr:col>
      <xdr:colOff>127000</xdr:colOff>
      <xdr:row>82</xdr:row>
      <xdr:rowOff>32441</xdr:rowOff>
    </xdr:to>
    <xdr:sp macro="" textlink="">
      <xdr:nvSpPr>
        <xdr:cNvPr id="222" name="円/楕円 221"/>
        <xdr:cNvSpPr/>
      </xdr:nvSpPr>
      <xdr:spPr>
        <a:xfrm>
          <a:off x="1397000" y="139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42618</xdr:rowOff>
    </xdr:from>
    <xdr:ext cx="762000" cy="259045"/>
    <xdr:sp macro="" textlink="">
      <xdr:nvSpPr>
        <xdr:cNvPr id="223" name="テキスト ボックス 222"/>
        <xdr:cNvSpPr txBox="1"/>
      </xdr:nvSpPr>
      <xdr:spPr>
        <a:xfrm>
          <a:off x="1066800" y="1375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類似団体平均と比較すると</a:t>
          </a:r>
          <a:r>
            <a:rPr lang="en-US" altLang="ja-JP" sz="1300" b="0" i="0" baseline="0">
              <a:solidFill>
                <a:schemeClr val="dk1"/>
              </a:solidFill>
              <a:latin typeface="+mn-lt"/>
              <a:ea typeface="+mn-ea"/>
              <a:cs typeface="+mn-cs"/>
            </a:rPr>
            <a:t>5.0</a:t>
          </a:r>
          <a:r>
            <a:rPr lang="ja-JP" altLang="ja-JP" sz="1300" b="0" i="0" baseline="0">
              <a:solidFill>
                <a:schemeClr val="dk1"/>
              </a:solidFill>
              <a:latin typeface="+mn-lt"/>
              <a:ea typeface="+mn-ea"/>
              <a:cs typeface="+mn-cs"/>
            </a:rPr>
            <a:t>ポイント低く、類似団体内で最低</a:t>
          </a:r>
          <a:r>
            <a:rPr lang="ja-JP" altLang="en-US" sz="1300" b="0" i="0" baseline="0">
              <a:solidFill>
                <a:schemeClr val="dk1"/>
              </a:solidFill>
              <a:latin typeface="+mn-lt"/>
              <a:ea typeface="+mn-ea"/>
              <a:cs typeface="+mn-cs"/>
            </a:rPr>
            <a:t>水準にある。</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18</a:t>
          </a:r>
          <a:r>
            <a:rPr lang="ja-JP" altLang="ja-JP" sz="1300" b="0" i="0" baseline="0">
              <a:solidFill>
                <a:schemeClr val="dk1"/>
              </a:solidFill>
              <a:latin typeface="+mn-lt"/>
              <a:ea typeface="+mn-ea"/>
              <a:cs typeface="+mn-cs"/>
            </a:rPr>
            <a:t>年度より新たな昇給制度（勤務評定）により適正な給与制度へ改正を図っている。今後、より一層の給与の適正化に努め</a:t>
          </a:r>
          <a:r>
            <a:rPr lang="ja-JP" altLang="en-US" sz="1300" b="0" i="0" baseline="0">
              <a:solidFill>
                <a:schemeClr val="dk1"/>
              </a:solidFill>
              <a:latin typeface="+mn-lt"/>
              <a:ea typeface="+mn-ea"/>
              <a:cs typeface="+mn-cs"/>
            </a:rPr>
            <a:t>、引き続き縮減に努めていく</a:t>
          </a:r>
          <a:r>
            <a:rPr lang="ja-JP" altLang="ja-JP"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43687</xdr:rowOff>
    </xdr:to>
    <xdr:cxnSp macro="">
      <xdr:nvCxnSpPr>
        <xdr:cNvPr id="250" name="直線コネクタ 249"/>
        <xdr:cNvCxnSpPr/>
      </xdr:nvCxnSpPr>
      <xdr:spPr>
        <a:xfrm flipV="1">
          <a:off x="17018000" y="14006576"/>
          <a:ext cx="0" cy="781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15764</xdr:rowOff>
    </xdr:from>
    <xdr:ext cx="762000" cy="259045"/>
    <xdr:sp macro="" textlink="">
      <xdr:nvSpPr>
        <xdr:cNvPr id="251" name="給与水準   （国との比較）最小値テキスト"/>
        <xdr:cNvSpPr txBox="1"/>
      </xdr:nvSpPr>
      <xdr:spPr>
        <a:xfrm>
          <a:off x="17106900" y="147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43687</xdr:rowOff>
    </xdr:from>
    <xdr:to>
      <xdr:col>24</xdr:col>
      <xdr:colOff>647700</xdr:colOff>
      <xdr:row>86</xdr:row>
      <xdr:rowOff>43687</xdr:rowOff>
    </xdr:to>
    <xdr:cxnSp macro="">
      <xdr:nvCxnSpPr>
        <xdr:cNvPr id="252" name="直線コネクタ 251"/>
        <xdr:cNvCxnSpPr/>
      </xdr:nvCxnSpPr>
      <xdr:spPr>
        <a:xfrm>
          <a:off x="16929100" y="1478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53"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54" name="直線コネクタ 253"/>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32258</xdr:rowOff>
    </xdr:from>
    <xdr:to>
      <xdr:col>24</xdr:col>
      <xdr:colOff>558800</xdr:colOff>
      <xdr:row>81</xdr:row>
      <xdr:rowOff>119126</xdr:rowOff>
    </xdr:to>
    <xdr:cxnSp macro="">
      <xdr:nvCxnSpPr>
        <xdr:cNvPr id="255" name="直線コネクタ 254"/>
        <xdr:cNvCxnSpPr/>
      </xdr:nvCxnSpPr>
      <xdr:spPr>
        <a:xfrm>
          <a:off x="16179800" y="139197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8653</xdr:rowOff>
    </xdr:from>
    <xdr:ext cx="762000" cy="259045"/>
    <xdr:sp macro="" textlink="">
      <xdr:nvSpPr>
        <xdr:cNvPr id="256" name="給与水準   （国との比較）平均値テキスト"/>
        <xdr:cNvSpPr txBox="1"/>
      </xdr:nvSpPr>
      <xdr:spPr>
        <a:xfrm>
          <a:off x="17106900" y="1441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7" name="フローチャート : 判断 256"/>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32258</xdr:rowOff>
    </xdr:from>
    <xdr:to>
      <xdr:col>23</xdr:col>
      <xdr:colOff>406400</xdr:colOff>
      <xdr:row>84</xdr:row>
      <xdr:rowOff>116332</xdr:rowOff>
    </xdr:to>
    <xdr:cxnSp macro="">
      <xdr:nvCxnSpPr>
        <xdr:cNvPr id="258" name="直線コネクタ 257"/>
        <xdr:cNvCxnSpPr/>
      </xdr:nvCxnSpPr>
      <xdr:spPr>
        <a:xfrm flipV="1">
          <a:off x="15290800" y="13919708"/>
          <a:ext cx="8890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17272</xdr:rowOff>
    </xdr:from>
    <xdr:to>
      <xdr:col>23</xdr:col>
      <xdr:colOff>457200</xdr:colOff>
      <xdr:row>84</xdr:row>
      <xdr:rowOff>118872</xdr:rowOff>
    </xdr:to>
    <xdr:sp macro="" textlink="">
      <xdr:nvSpPr>
        <xdr:cNvPr id="259" name="フローチャート : 判断 258"/>
        <xdr:cNvSpPr/>
      </xdr:nvSpPr>
      <xdr:spPr>
        <a:xfrm>
          <a:off x="16129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103649</xdr:rowOff>
    </xdr:from>
    <xdr:ext cx="736600" cy="259045"/>
    <xdr:sp macro="" textlink="">
      <xdr:nvSpPr>
        <xdr:cNvPr id="260" name="テキスト ボックス 259"/>
        <xdr:cNvSpPr txBox="1"/>
      </xdr:nvSpPr>
      <xdr:spPr>
        <a:xfrm>
          <a:off x="15798800" y="145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84</xdr:row>
      <xdr:rowOff>116332</xdr:rowOff>
    </xdr:to>
    <xdr:cxnSp macro="">
      <xdr:nvCxnSpPr>
        <xdr:cNvPr id="261" name="直線コネクタ 260"/>
        <xdr:cNvCxnSpPr/>
      </xdr:nvCxnSpPr>
      <xdr:spPr>
        <a:xfrm>
          <a:off x="14401800" y="14518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2" name="フローチャート : 判断 261"/>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63" name="テキスト ボックス 262"/>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29972</xdr:rowOff>
    </xdr:from>
    <xdr:to>
      <xdr:col>21</xdr:col>
      <xdr:colOff>0</xdr:colOff>
      <xdr:row>84</xdr:row>
      <xdr:rowOff>116332</xdr:rowOff>
    </xdr:to>
    <xdr:cxnSp macro="">
      <xdr:nvCxnSpPr>
        <xdr:cNvPr id="264" name="直線コネクタ 263"/>
        <xdr:cNvCxnSpPr/>
      </xdr:nvCxnSpPr>
      <xdr:spPr>
        <a:xfrm>
          <a:off x="13512800" y="13745972"/>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93980</xdr:rowOff>
    </xdr:from>
    <xdr:to>
      <xdr:col>21</xdr:col>
      <xdr:colOff>50800</xdr:colOff>
      <xdr:row>89</xdr:row>
      <xdr:rowOff>24130</xdr:rowOff>
    </xdr:to>
    <xdr:sp macro="" textlink="">
      <xdr:nvSpPr>
        <xdr:cNvPr id="265" name="フローチャート : 判断 264"/>
        <xdr:cNvSpPr/>
      </xdr:nvSpPr>
      <xdr:spPr>
        <a:xfrm>
          <a:off x="14351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66" name="テキスト ボックス 265"/>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63246</xdr:rowOff>
    </xdr:from>
    <xdr:to>
      <xdr:col>19</xdr:col>
      <xdr:colOff>533400</xdr:colOff>
      <xdr:row>83</xdr:row>
      <xdr:rowOff>164846</xdr:rowOff>
    </xdr:to>
    <xdr:sp macro="" textlink="">
      <xdr:nvSpPr>
        <xdr:cNvPr id="267" name="フローチャート : 判断 266"/>
        <xdr:cNvSpPr/>
      </xdr:nvSpPr>
      <xdr:spPr>
        <a:xfrm>
          <a:off x="13462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149623</xdr:rowOff>
    </xdr:from>
    <xdr:ext cx="762000" cy="259045"/>
    <xdr:sp macro="" textlink="">
      <xdr:nvSpPr>
        <xdr:cNvPr id="268" name="テキスト ボックス 267"/>
        <xdr:cNvSpPr txBox="1"/>
      </xdr:nvSpPr>
      <xdr:spPr>
        <a:xfrm>
          <a:off x="131318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68326</xdr:rowOff>
    </xdr:from>
    <xdr:to>
      <xdr:col>24</xdr:col>
      <xdr:colOff>609600</xdr:colOff>
      <xdr:row>81</xdr:row>
      <xdr:rowOff>169926</xdr:rowOff>
    </xdr:to>
    <xdr:sp macro="" textlink="">
      <xdr:nvSpPr>
        <xdr:cNvPr id="274" name="円/楕円 273"/>
        <xdr:cNvSpPr/>
      </xdr:nvSpPr>
      <xdr:spPr>
        <a:xfrm>
          <a:off x="16967200" y="139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161053</xdr:rowOff>
    </xdr:from>
    <xdr:ext cx="762000" cy="259045"/>
    <xdr:sp macro="" textlink="">
      <xdr:nvSpPr>
        <xdr:cNvPr id="275" name="給与水準   （国との比較）該当値テキスト"/>
        <xdr:cNvSpPr txBox="1"/>
      </xdr:nvSpPr>
      <xdr:spPr>
        <a:xfrm>
          <a:off x="17106900" y="1387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152908</xdr:rowOff>
    </xdr:from>
    <xdr:to>
      <xdr:col>23</xdr:col>
      <xdr:colOff>457200</xdr:colOff>
      <xdr:row>81</xdr:row>
      <xdr:rowOff>83058</xdr:rowOff>
    </xdr:to>
    <xdr:sp macro="" textlink="">
      <xdr:nvSpPr>
        <xdr:cNvPr id="276" name="円/楕円 275"/>
        <xdr:cNvSpPr/>
      </xdr:nvSpPr>
      <xdr:spPr>
        <a:xfrm>
          <a:off x="16129000" y="1386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93235</xdr:rowOff>
    </xdr:from>
    <xdr:ext cx="736600" cy="259045"/>
    <xdr:sp macro="" textlink="">
      <xdr:nvSpPr>
        <xdr:cNvPr id="277" name="テキスト ボックス 276"/>
        <xdr:cNvSpPr txBox="1"/>
      </xdr:nvSpPr>
      <xdr:spPr>
        <a:xfrm>
          <a:off x="15798800" y="1363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8" name="円/楕円 277"/>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5859</xdr:rowOff>
    </xdr:from>
    <xdr:ext cx="762000" cy="259045"/>
    <xdr:sp macro="" textlink="">
      <xdr:nvSpPr>
        <xdr:cNvPr id="279" name="テキスト ボックス 278"/>
        <xdr:cNvSpPr txBox="1"/>
      </xdr:nvSpPr>
      <xdr:spPr>
        <a:xfrm>
          <a:off x="14909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65532</xdr:rowOff>
    </xdr:from>
    <xdr:to>
      <xdr:col>21</xdr:col>
      <xdr:colOff>50800</xdr:colOff>
      <xdr:row>84</xdr:row>
      <xdr:rowOff>167132</xdr:rowOff>
    </xdr:to>
    <xdr:sp macro="" textlink="">
      <xdr:nvSpPr>
        <xdr:cNvPr id="280" name="円/楕円 279"/>
        <xdr:cNvSpPr/>
      </xdr:nvSpPr>
      <xdr:spPr>
        <a:xfrm>
          <a:off x="14351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5859</xdr:rowOff>
    </xdr:from>
    <xdr:ext cx="762000" cy="259045"/>
    <xdr:sp macro="" textlink="">
      <xdr:nvSpPr>
        <xdr:cNvPr id="281" name="テキスト ボックス 280"/>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150622</xdr:rowOff>
    </xdr:from>
    <xdr:to>
      <xdr:col>19</xdr:col>
      <xdr:colOff>533400</xdr:colOff>
      <xdr:row>80</xdr:row>
      <xdr:rowOff>80772</xdr:rowOff>
    </xdr:to>
    <xdr:sp macro="" textlink="">
      <xdr:nvSpPr>
        <xdr:cNvPr id="282" name="円/楕円 281"/>
        <xdr:cNvSpPr/>
      </xdr:nvSpPr>
      <xdr:spPr>
        <a:xfrm>
          <a:off x="13462000" y="136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90949</xdr:rowOff>
    </xdr:from>
    <xdr:ext cx="762000" cy="259045"/>
    <xdr:sp macro="" textlink="">
      <xdr:nvSpPr>
        <xdr:cNvPr id="283" name="テキスト ボックス 282"/>
        <xdr:cNvSpPr txBox="1"/>
      </xdr:nvSpPr>
      <xdr:spPr>
        <a:xfrm>
          <a:off x="13131800" y="134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過去からの新規採用抑制策により類似団体平均を大きく下回っている。今後も住民サービスを低下させることなく、業務の電子化やアウトソーシングの活用を図ることにより、適切な定員管理に努め</a:t>
          </a:r>
          <a:r>
            <a:rPr lang="ja-JP" altLang="en-US" sz="1300" b="0" i="0" baseline="0">
              <a:solidFill>
                <a:schemeClr val="dk1"/>
              </a:solidFill>
              <a:latin typeface="+mn-lt"/>
              <a:ea typeface="+mn-ea"/>
              <a:cs typeface="+mn-cs"/>
            </a:rPr>
            <a:t>ていく</a:t>
          </a:r>
          <a:r>
            <a:rPr lang="ja-JP" altLang="ja-JP" sz="13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3" name="直線コネクタ 312"/>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4"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5" name="直線コネクタ 314"/>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16"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17" name="直線コネクタ 316"/>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44979</xdr:rowOff>
    </xdr:from>
    <xdr:to>
      <xdr:col>24</xdr:col>
      <xdr:colOff>558800</xdr:colOff>
      <xdr:row>61</xdr:row>
      <xdr:rowOff>121391</xdr:rowOff>
    </xdr:to>
    <xdr:cxnSp macro="">
      <xdr:nvCxnSpPr>
        <xdr:cNvPr id="318" name="直線コネクタ 317"/>
        <xdr:cNvCxnSpPr/>
      </xdr:nvCxnSpPr>
      <xdr:spPr>
        <a:xfrm>
          <a:off x="16179800" y="10503429"/>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19"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0" name="フローチャート : 判断 319"/>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42969</xdr:rowOff>
    </xdr:from>
    <xdr:to>
      <xdr:col>23</xdr:col>
      <xdr:colOff>406400</xdr:colOff>
      <xdr:row>61</xdr:row>
      <xdr:rowOff>44979</xdr:rowOff>
    </xdr:to>
    <xdr:cxnSp macro="">
      <xdr:nvCxnSpPr>
        <xdr:cNvPr id="321" name="直線コネクタ 320"/>
        <xdr:cNvCxnSpPr/>
      </xdr:nvCxnSpPr>
      <xdr:spPr>
        <a:xfrm>
          <a:off x="15290800" y="1050141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2" name="フローチャート : 判断 321"/>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3" name="テキスト ボックス 322"/>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42969</xdr:rowOff>
    </xdr:from>
    <xdr:to>
      <xdr:col>22</xdr:col>
      <xdr:colOff>203200</xdr:colOff>
      <xdr:row>61</xdr:row>
      <xdr:rowOff>69109</xdr:rowOff>
    </xdr:to>
    <xdr:cxnSp macro="">
      <xdr:nvCxnSpPr>
        <xdr:cNvPr id="324" name="直線コネクタ 323"/>
        <xdr:cNvCxnSpPr/>
      </xdr:nvCxnSpPr>
      <xdr:spPr>
        <a:xfrm flipV="1">
          <a:off x="14401800" y="10501419"/>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5" name="フローチャート : 判断 324"/>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26" name="テキスト ボックス 325"/>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53022</xdr:rowOff>
    </xdr:from>
    <xdr:to>
      <xdr:col>21</xdr:col>
      <xdr:colOff>0</xdr:colOff>
      <xdr:row>61</xdr:row>
      <xdr:rowOff>69109</xdr:rowOff>
    </xdr:to>
    <xdr:cxnSp macro="">
      <xdr:nvCxnSpPr>
        <xdr:cNvPr id="327" name="直線コネクタ 326"/>
        <xdr:cNvCxnSpPr/>
      </xdr:nvCxnSpPr>
      <xdr:spPr>
        <a:xfrm>
          <a:off x="13512800" y="1051147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28" name="フローチャート : 判断 327"/>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29" name="テキスト ボックス 328"/>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0" name="フローチャート : 判断 329"/>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1" name="テキスト ボックス 330"/>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70591</xdr:rowOff>
    </xdr:from>
    <xdr:to>
      <xdr:col>24</xdr:col>
      <xdr:colOff>609600</xdr:colOff>
      <xdr:row>62</xdr:row>
      <xdr:rowOff>741</xdr:rowOff>
    </xdr:to>
    <xdr:sp macro="" textlink="">
      <xdr:nvSpPr>
        <xdr:cNvPr id="337" name="円/楕円 336"/>
        <xdr:cNvSpPr/>
      </xdr:nvSpPr>
      <xdr:spPr>
        <a:xfrm>
          <a:off x="169672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87118</xdr:rowOff>
    </xdr:from>
    <xdr:ext cx="762000" cy="259045"/>
    <xdr:sp macro="" textlink="">
      <xdr:nvSpPr>
        <xdr:cNvPr id="338" name="定員管理の状況該当値テキスト"/>
        <xdr:cNvSpPr txBox="1"/>
      </xdr:nvSpPr>
      <xdr:spPr>
        <a:xfrm>
          <a:off x="17106900" y="1037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165629</xdr:rowOff>
    </xdr:from>
    <xdr:to>
      <xdr:col>23</xdr:col>
      <xdr:colOff>457200</xdr:colOff>
      <xdr:row>61</xdr:row>
      <xdr:rowOff>95779</xdr:rowOff>
    </xdr:to>
    <xdr:sp macro="" textlink="">
      <xdr:nvSpPr>
        <xdr:cNvPr id="339" name="円/楕円 338"/>
        <xdr:cNvSpPr/>
      </xdr:nvSpPr>
      <xdr:spPr>
        <a:xfrm>
          <a:off x="16129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105956</xdr:rowOff>
    </xdr:from>
    <xdr:ext cx="736600" cy="259045"/>
    <xdr:sp macro="" textlink="">
      <xdr:nvSpPr>
        <xdr:cNvPr id="340" name="テキスト ボックス 339"/>
        <xdr:cNvSpPr txBox="1"/>
      </xdr:nvSpPr>
      <xdr:spPr>
        <a:xfrm>
          <a:off x="15798800" y="1022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163619</xdr:rowOff>
    </xdr:from>
    <xdr:to>
      <xdr:col>22</xdr:col>
      <xdr:colOff>254000</xdr:colOff>
      <xdr:row>61</xdr:row>
      <xdr:rowOff>93769</xdr:rowOff>
    </xdr:to>
    <xdr:sp macro="" textlink="">
      <xdr:nvSpPr>
        <xdr:cNvPr id="341" name="円/楕円 340"/>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103946</xdr:rowOff>
    </xdr:from>
    <xdr:ext cx="762000" cy="259045"/>
    <xdr:sp macro="" textlink="">
      <xdr:nvSpPr>
        <xdr:cNvPr id="342" name="テキスト ボックス 341"/>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18309</xdr:rowOff>
    </xdr:from>
    <xdr:to>
      <xdr:col>21</xdr:col>
      <xdr:colOff>50800</xdr:colOff>
      <xdr:row>61</xdr:row>
      <xdr:rowOff>119909</xdr:rowOff>
    </xdr:to>
    <xdr:sp macro="" textlink="">
      <xdr:nvSpPr>
        <xdr:cNvPr id="343" name="円/楕円 342"/>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130086</xdr:rowOff>
    </xdr:from>
    <xdr:ext cx="762000" cy="259045"/>
    <xdr:sp macro="" textlink="">
      <xdr:nvSpPr>
        <xdr:cNvPr id="344" name="テキスト ボックス 343"/>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2222</xdr:rowOff>
    </xdr:from>
    <xdr:to>
      <xdr:col>19</xdr:col>
      <xdr:colOff>533400</xdr:colOff>
      <xdr:row>61</xdr:row>
      <xdr:rowOff>103822</xdr:rowOff>
    </xdr:to>
    <xdr:sp macro="" textlink="">
      <xdr:nvSpPr>
        <xdr:cNvPr id="345" name="円/楕円 344"/>
        <xdr:cNvSpPr/>
      </xdr:nvSpPr>
      <xdr:spPr>
        <a:xfrm>
          <a:off x="13462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113999</xdr:rowOff>
    </xdr:from>
    <xdr:ext cx="762000" cy="259045"/>
    <xdr:sp macro="" textlink="">
      <xdr:nvSpPr>
        <xdr:cNvPr id="346" name="テキスト ボックス 345"/>
        <xdr:cNvSpPr txBox="1"/>
      </xdr:nvSpPr>
      <xdr:spPr>
        <a:xfrm>
          <a:off x="13131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latin typeface="+mn-lt"/>
              <a:ea typeface="+mn-ea"/>
              <a:cs typeface="+mn-cs"/>
            </a:rPr>
            <a:t>類似団体平均と比較すると</a:t>
          </a:r>
          <a:r>
            <a:rPr lang="en-US" altLang="ja-JP" sz="1300" b="0" i="0" baseline="0">
              <a:solidFill>
                <a:schemeClr val="dk1"/>
              </a:solidFill>
              <a:latin typeface="+mn-lt"/>
              <a:ea typeface="+mn-ea"/>
              <a:cs typeface="+mn-cs"/>
            </a:rPr>
            <a:t>0.7</a:t>
          </a:r>
          <a:r>
            <a:rPr lang="ja-JP" altLang="ja-JP" sz="1300" b="0" i="0" baseline="0">
              <a:solidFill>
                <a:schemeClr val="dk1"/>
              </a:solidFill>
              <a:latin typeface="+mn-lt"/>
              <a:ea typeface="+mn-ea"/>
              <a:cs typeface="+mn-cs"/>
            </a:rPr>
            <a:t>ポイント高くなっている。農業集落排水事業、公共下水道事業に対する公営企業に要する経費の財源とする地方債の償還の財源に充てたと認められる繰入金が多いためである。今後は第</a:t>
          </a:r>
          <a:r>
            <a:rPr lang="en-US" altLang="ja-JP" sz="1300" b="0" i="0" baseline="0">
              <a:solidFill>
                <a:schemeClr val="dk1"/>
              </a:solidFill>
              <a:latin typeface="+mn-lt"/>
              <a:ea typeface="+mn-ea"/>
              <a:cs typeface="+mn-cs"/>
            </a:rPr>
            <a:t>5</a:t>
          </a:r>
          <a:r>
            <a:rPr lang="ja-JP" altLang="ja-JP" sz="1300" b="0" i="0" baseline="0">
              <a:solidFill>
                <a:schemeClr val="dk1"/>
              </a:solidFill>
              <a:latin typeface="+mn-lt"/>
              <a:ea typeface="+mn-ea"/>
              <a:cs typeface="+mn-cs"/>
            </a:rPr>
            <a:t>次総合計画を見極めながら、下水道事業計画の見直しなどに取り組み、緊急度･住民ニーズを的確に把握した事業選択により、地方債の新規発行の抑制に努めていく。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3" name="直線コネクタ 372"/>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6"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7" name="直線コネクタ 376"/>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148590</xdr:rowOff>
    </xdr:to>
    <xdr:cxnSp macro="">
      <xdr:nvCxnSpPr>
        <xdr:cNvPr id="378" name="直線コネクタ 377"/>
        <xdr:cNvCxnSpPr/>
      </xdr:nvCxnSpPr>
      <xdr:spPr>
        <a:xfrm flipV="1">
          <a:off x="16179800" y="71104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79"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0" name="フローチャート :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92964</xdr:rowOff>
    </xdr:to>
    <xdr:cxnSp macro="">
      <xdr:nvCxnSpPr>
        <xdr:cNvPr id="381" name="直線コネクタ 380"/>
        <xdr:cNvCxnSpPr/>
      </xdr:nvCxnSpPr>
      <xdr:spPr>
        <a:xfrm flipV="1">
          <a:off x="15290800" y="71780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2" name="フローチャート : 判断 381"/>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3" name="テキスト ボックス 382"/>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43</xdr:row>
      <xdr:rowOff>27686</xdr:rowOff>
    </xdr:to>
    <xdr:cxnSp macro="">
      <xdr:nvCxnSpPr>
        <xdr:cNvPr id="384" name="直線コネクタ 383"/>
        <xdr:cNvCxnSpPr/>
      </xdr:nvCxnSpPr>
      <xdr:spPr>
        <a:xfrm flipV="1">
          <a:off x="14401800" y="72938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5" name="フローチャート : 判断 384"/>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86" name="テキスト ボックス 385"/>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124206</xdr:rowOff>
    </xdr:to>
    <xdr:cxnSp macro="">
      <xdr:nvCxnSpPr>
        <xdr:cNvPr id="387" name="直線コネクタ 386"/>
        <xdr:cNvCxnSpPr/>
      </xdr:nvCxnSpPr>
      <xdr:spPr>
        <a:xfrm flipV="1">
          <a:off x="13512800" y="74000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8" name="フローチャート :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9" name="テキスト ボックス 388"/>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1" name="テキスト ボックス 390"/>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7" name="円/楕円 396"/>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2303</xdr:rowOff>
    </xdr:from>
    <xdr:ext cx="762000" cy="259045"/>
    <xdr:sp macro="" textlink="">
      <xdr:nvSpPr>
        <xdr:cNvPr id="398"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399" name="円/楕円 398"/>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400" name="テキスト ボックス 39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401" name="円/楕円 400"/>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402" name="テキスト ボックス 401"/>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3" name="円/楕円 402"/>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4" name="テキスト ボックス 403"/>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5" name="円/楕円 404"/>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6" name="テキスト ボックス 405"/>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latin typeface="ＭＳ Ｐゴシック"/>
              <a:ea typeface="+mn-ea"/>
              <a:cs typeface="+mn-cs"/>
            </a:rPr>
            <a:t>　</a:t>
          </a:r>
          <a:r>
            <a:rPr lang="ja-JP" altLang="ja-JP" sz="1300" b="0" i="0" baseline="0">
              <a:solidFill>
                <a:schemeClr val="dk1"/>
              </a:solidFill>
              <a:latin typeface="+mn-lt"/>
              <a:ea typeface="+mn-ea"/>
              <a:cs typeface="+mn-cs"/>
            </a:rPr>
            <a:t>類似団体平均と比較すると</a:t>
          </a:r>
          <a:r>
            <a:rPr lang="en-US" altLang="ja-JP" sz="1300" b="0" i="0" baseline="0">
              <a:solidFill>
                <a:schemeClr val="dk1"/>
              </a:solidFill>
              <a:latin typeface="+mn-lt"/>
              <a:ea typeface="+mn-ea"/>
              <a:cs typeface="+mn-cs"/>
            </a:rPr>
            <a:t>29.0</a:t>
          </a:r>
          <a:r>
            <a:rPr lang="ja-JP" altLang="ja-JP" sz="1300" b="0" i="0" baseline="0">
              <a:solidFill>
                <a:schemeClr val="dk1"/>
              </a:solidFill>
              <a:latin typeface="+mn-lt"/>
              <a:ea typeface="+mn-ea"/>
              <a:cs typeface="+mn-cs"/>
            </a:rPr>
            <a:t>ポイント高くなっている</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前年度に比べると</a:t>
          </a:r>
          <a:r>
            <a:rPr lang="en-US" altLang="ja-JP" sz="1300" b="0" i="0" baseline="0">
              <a:solidFill>
                <a:schemeClr val="dk1"/>
              </a:solidFill>
              <a:latin typeface="+mn-lt"/>
              <a:ea typeface="+mn-ea"/>
              <a:cs typeface="+mn-cs"/>
            </a:rPr>
            <a:t>9.2</a:t>
          </a:r>
          <a:r>
            <a:rPr lang="ja-JP" altLang="ja-JP" sz="1300" b="0" i="0" baseline="0">
              <a:solidFill>
                <a:schemeClr val="dk1"/>
              </a:solidFill>
              <a:latin typeface="+mn-lt"/>
              <a:ea typeface="+mn-ea"/>
              <a:cs typeface="+mn-cs"/>
            </a:rPr>
            <a:t>ポイント改善している。これは、債務負担行為に基づく支出予定額（</a:t>
          </a:r>
          <a:r>
            <a:rPr lang="ja-JP" altLang="en-US" sz="1300" b="0" i="0" baseline="0">
              <a:solidFill>
                <a:schemeClr val="dk1"/>
              </a:solidFill>
              <a:latin typeface="+mn-lt"/>
              <a:ea typeface="+mn-ea"/>
              <a:cs typeface="+mn-cs"/>
            </a:rPr>
            <a:t>主に土地開発公社の経営健全化計画に基づく</a:t>
          </a:r>
          <a:r>
            <a:rPr lang="ja-JP" altLang="ja-JP" sz="1300" b="0" i="0" baseline="0">
              <a:solidFill>
                <a:schemeClr val="dk1"/>
              </a:solidFill>
              <a:latin typeface="+mn-lt"/>
              <a:ea typeface="+mn-ea"/>
              <a:cs typeface="+mn-cs"/>
            </a:rPr>
            <a:t>用地の</a:t>
          </a:r>
          <a:r>
            <a:rPr lang="ja-JP" altLang="en-US" sz="1300" b="0" i="0" baseline="0">
              <a:solidFill>
                <a:schemeClr val="dk1"/>
              </a:solidFill>
              <a:latin typeface="+mn-lt"/>
              <a:ea typeface="+mn-ea"/>
              <a:cs typeface="+mn-cs"/>
            </a:rPr>
            <a:t>処分による</a:t>
          </a:r>
          <a:r>
            <a:rPr lang="ja-JP" altLang="ja-JP" sz="1300" b="0" i="0" baseline="0">
              <a:solidFill>
                <a:schemeClr val="dk1"/>
              </a:solidFill>
              <a:latin typeface="+mn-lt"/>
              <a:ea typeface="+mn-ea"/>
              <a:cs typeface="+mn-cs"/>
            </a:rPr>
            <a:t>）が減少し</a:t>
          </a:r>
          <a:r>
            <a:rPr lang="ja-JP" altLang="en-US" sz="1300" b="0" i="0" baseline="0">
              <a:solidFill>
                <a:schemeClr val="dk1"/>
              </a:solidFill>
              <a:latin typeface="+mn-lt"/>
              <a:ea typeface="+mn-ea"/>
              <a:cs typeface="+mn-cs"/>
            </a:rPr>
            <a:t>たことによるものである。</a:t>
          </a:r>
          <a:r>
            <a:rPr lang="ja-JP" altLang="ja-JP" sz="1300" b="0" i="0" baseline="0">
              <a:solidFill>
                <a:schemeClr val="dk1"/>
              </a:solidFill>
              <a:latin typeface="+mn-lt"/>
              <a:ea typeface="+mn-ea"/>
              <a:cs typeface="+mn-cs"/>
            </a:rPr>
            <a:t>今後</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第</a:t>
          </a:r>
          <a:r>
            <a:rPr lang="en-US" altLang="ja-JP" sz="1300" b="0" i="0" baseline="0">
              <a:solidFill>
                <a:schemeClr val="dk1"/>
              </a:solidFill>
              <a:latin typeface="+mn-lt"/>
              <a:ea typeface="+mn-ea"/>
              <a:cs typeface="+mn-cs"/>
            </a:rPr>
            <a:t>5</a:t>
          </a:r>
          <a:r>
            <a:rPr lang="ja-JP" altLang="ja-JP" sz="1300" b="0" i="0" baseline="0">
              <a:solidFill>
                <a:schemeClr val="dk1"/>
              </a:solidFill>
              <a:latin typeface="+mn-lt"/>
              <a:ea typeface="+mn-ea"/>
              <a:cs typeface="+mn-cs"/>
            </a:rPr>
            <a:t>次総合計画を見極めながら、地方債発行の抑制等により、類似団体平均を下回るように努め、財政の健全化を図る。</a:t>
          </a:r>
          <a:endParaRPr lang="ja-JP" altLang="ja-JP" sz="13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5" name="直線コネクタ 434"/>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6"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7" name="直線コネクタ 436"/>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56981</xdr:rowOff>
    </xdr:from>
    <xdr:to>
      <xdr:col>24</xdr:col>
      <xdr:colOff>558800</xdr:colOff>
      <xdr:row>16</xdr:row>
      <xdr:rowOff>84328</xdr:rowOff>
    </xdr:to>
    <xdr:cxnSp macro="">
      <xdr:nvCxnSpPr>
        <xdr:cNvPr id="440" name="直線コネクタ 439"/>
        <xdr:cNvCxnSpPr/>
      </xdr:nvCxnSpPr>
      <xdr:spPr>
        <a:xfrm>
          <a:off x="16179800" y="2800181"/>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159698</xdr:rowOff>
    </xdr:from>
    <xdr:ext cx="762000" cy="259045"/>
    <xdr:sp macro="" textlink="">
      <xdr:nvSpPr>
        <xdr:cNvPr id="441" name="将来負担の状況平均値テキスト"/>
        <xdr:cNvSpPr txBox="1"/>
      </xdr:nvSpPr>
      <xdr:spPr>
        <a:xfrm>
          <a:off x="17106900" y="2388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2" name="フローチャート : 判断 441"/>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56981</xdr:rowOff>
    </xdr:from>
    <xdr:to>
      <xdr:col>23</xdr:col>
      <xdr:colOff>406400</xdr:colOff>
      <xdr:row>16</xdr:row>
      <xdr:rowOff>108458</xdr:rowOff>
    </xdr:to>
    <xdr:cxnSp macro="">
      <xdr:nvCxnSpPr>
        <xdr:cNvPr id="443" name="直線コネクタ 442"/>
        <xdr:cNvCxnSpPr/>
      </xdr:nvCxnSpPr>
      <xdr:spPr>
        <a:xfrm flipV="1">
          <a:off x="15290800" y="2800181"/>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4" name="フローチャート : 判断 443"/>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5" name="テキスト ボックス 444"/>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108458</xdr:rowOff>
    </xdr:from>
    <xdr:to>
      <xdr:col>22</xdr:col>
      <xdr:colOff>203200</xdr:colOff>
      <xdr:row>16</xdr:row>
      <xdr:rowOff>121327</xdr:rowOff>
    </xdr:to>
    <xdr:cxnSp macro="">
      <xdr:nvCxnSpPr>
        <xdr:cNvPr id="446" name="直線コネクタ 445"/>
        <xdr:cNvCxnSpPr/>
      </xdr:nvCxnSpPr>
      <xdr:spPr>
        <a:xfrm flipV="1">
          <a:off x="14401800" y="2851658"/>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47" name="フローチャート : 判断 446"/>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48" name="テキスト ボックス 447"/>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121327</xdr:rowOff>
    </xdr:from>
    <xdr:to>
      <xdr:col>21</xdr:col>
      <xdr:colOff>0</xdr:colOff>
      <xdr:row>17</xdr:row>
      <xdr:rowOff>85005</xdr:rowOff>
    </xdr:to>
    <xdr:cxnSp macro="">
      <xdr:nvCxnSpPr>
        <xdr:cNvPr id="449" name="直線コネクタ 448"/>
        <xdr:cNvCxnSpPr/>
      </xdr:nvCxnSpPr>
      <xdr:spPr>
        <a:xfrm flipV="1">
          <a:off x="13512800" y="2864527"/>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0" name="フローチャート : 判断 449"/>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1" name="テキスト ボックス 450"/>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2" name="フローチャート : 判断 451"/>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3" name="テキスト ボックス 452"/>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33528</xdr:rowOff>
    </xdr:from>
    <xdr:to>
      <xdr:col>24</xdr:col>
      <xdr:colOff>609600</xdr:colOff>
      <xdr:row>16</xdr:row>
      <xdr:rowOff>135128</xdr:rowOff>
    </xdr:to>
    <xdr:sp macro="" textlink="">
      <xdr:nvSpPr>
        <xdr:cNvPr id="459" name="円/楕円 458"/>
        <xdr:cNvSpPr/>
      </xdr:nvSpPr>
      <xdr:spPr>
        <a:xfrm>
          <a:off x="169672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5605</xdr:rowOff>
    </xdr:from>
    <xdr:ext cx="762000" cy="259045"/>
    <xdr:sp macro="" textlink="">
      <xdr:nvSpPr>
        <xdr:cNvPr id="460" name="将来負担の状況該当値テキスト"/>
        <xdr:cNvSpPr txBox="1"/>
      </xdr:nvSpPr>
      <xdr:spPr>
        <a:xfrm>
          <a:off x="17106900" y="27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6181</xdr:rowOff>
    </xdr:from>
    <xdr:to>
      <xdr:col>23</xdr:col>
      <xdr:colOff>457200</xdr:colOff>
      <xdr:row>16</xdr:row>
      <xdr:rowOff>107781</xdr:rowOff>
    </xdr:to>
    <xdr:sp macro="" textlink="">
      <xdr:nvSpPr>
        <xdr:cNvPr id="461" name="円/楕円 460"/>
        <xdr:cNvSpPr/>
      </xdr:nvSpPr>
      <xdr:spPr>
        <a:xfrm>
          <a:off x="16129000" y="27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92558</xdr:rowOff>
    </xdr:from>
    <xdr:ext cx="736600" cy="259045"/>
    <xdr:sp macro="" textlink="">
      <xdr:nvSpPr>
        <xdr:cNvPr id="462" name="テキスト ボックス 461"/>
        <xdr:cNvSpPr txBox="1"/>
      </xdr:nvSpPr>
      <xdr:spPr>
        <a:xfrm>
          <a:off x="15798800" y="2835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57658</xdr:rowOff>
    </xdr:from>
    <xdr:to>
      <xdr:col>22</xdr:col>
      <xdr:colOff>254000</xdr:colOff>
      <xdr:row>16</xdr:row>
      <xdr:rowOff>159258</xdr:rowOff>
    </xdr:to>
    <xdr:sp macro="" textlink="">
      <xdr:nvSpPr>
        <xdr:cNvPr id="463" name="円/楕円 462"/>
        <xdr:cNvSpPr/>
      </xdr:nvSpPr>
      <xdr:spPr>
        <a:xfrm>
          <a:off x="15240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144035</xdr:rowOff>
    </xdr:from>
    <xdr:ext cx="762000" cy="259045"/>
    <xdr:sp macro="" textlink="">
      <xdr:nvSpPr>
        <xdr:cNvPr id="464" name="テキスト ボックス 463"/>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70527</xdr:rowOff>
    </xdr:from>
    <xdr:to>
      <xdr:col>21</xdr:col>
      <xdr:colOff>50800</xdr:colOff>
      <xdr:row>17</xdr:row>
      <xdr:rowOff>677</xdr:rowOff>
    </xdr:to>
    <xdr:sp macro="" textlink="">
      <xdr:nvSpPr>
        <xdr:cNvPr id="465" name="円/楕円 464"/>
        <xdr:cNvSpPr/>
      </xdr:nvSpPr>
      <xdr:spPr>
        <a:xfrm>
          <a:off x="14351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156904</xdr:rowOff>
    </xdr:from>
    <xdr:ext cx="762000" cy="259045"/>
    <xdr:sp macro="" textlink="">
      <xdr:nvSpPr>
        <xdr:cNvPr id="466" name="テキスト ボックス 465"/>
        <xdr:cNvSpPr txBox="1"/>
      </xdr:nvSpPr>
      <xdr:spPr>
        <a:xfrm>
          <a:off x="14020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34205</xdr:rowOff>
    </xdr:from>
    <xdr:to>
      <xdr:col>19</xdr:col>
      <xdr:colOff>533400</xdr:colOff>
      <xdr:row>17</xdr:row>
      <xdr:rowOff>135805</xdr:rowOff>
    </xdr:to>
    <xdr:sp macro="" textlink="">
      <xdr:nvSpPr>
        <xdr:cNvPr id="467" name="円/楕円 466"/>
        <xdr:cNvSpPr/>
      </xdr:nvSpPr>
      <xdr:spPr>
        <a:xfrm>
          <a:off x="13462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120582</xdr:rowOff>
    </xdr:from>
    <xdr:ext cx="762000" cy="259045"/>
    <xdr:sp macro="" textlink="">
      <xdr:nvSpPr>
        <xdr:cNvPr id="468" name="テキスト ボックス 467"/>
        <xdr:cNvSpPr txBox="1"/>
      </xdr:nvSpPr>
      <xdr:spPr>
        <a:xfrm>
          <a:off x="13131800" y="30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24,690
24,432
38.80
8,402,416
8,044,946
347,842
5,372,903
7,235,975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類似団体平均と比較すると人件費に係る経常収支比率は</a:t>
          </a:r>
          <a:r>
            <a:rPr kumimoji="1" lang="en-US" altLang="ja-JP" sz="1200">
              <a:solidFill>
                <a:schemeClr val="dk1"/>
              </a:solidFill>
              <a:latin typeface="+mn-lt"/>
              <a:ea typeface="+mn-ea"/>
              <a:cs typeface="+mn-cs"/>
            </a:rPr>
            <a:t>5.4</a:t>
          </a:r>
          <a:r>
            <a:rPr kumimoji="1" lang="ja-JP" altLang="ja-JP" sz="1200">
              <a:solidFill>
                <a:schemeClr val="dk1"/>
              </a:solidFill>
              <a:latin typeface="+mn-lt"/>
              <a:ea typeface="+mn-ea"/>
              <a:cs typeface="+mn-cs"/>
            </a:rPr>
            <a:t>ポイント低く</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最低</a:t>
          </a:r>
          <a:r>
            <a:rPr kumimoji="1" lang="ja-JP" altLang="en-US" sz="1200">
              <a:solidFill>
                <a:schemeClr val="dk1"/>
              </a:solidFill>
              <a:latin typeface="+mn-lt"/>
              <a:ea typeface="+mn-ea"/>
              <a:cs typeface="+mn-cs"/>
            </a:rPr>
            <a:t>水準</a:t>
          </a:r>
          <a:r>
            <a:rPr kumimoji="1" lang="ja-JP" altLang="ja-JP" sz="1200">
              <a:solidFill>
                <a:schemeClr val="dk1"/>
              </a:solidFill>
              <a:latin typeface="+mn-lt"/>
              <a:ea typeface="+mn-ea"/>
              <a:cs typeface="+mn-cs"/>
            </a:rPr>
            <a:t>となっている。要因として適正な定員管理や職員の各種手当の見直し、退職者数より採用を減らすことで職員数を削減したことによるものである。その他として、ゴミ処理業務や消防業務を一部事務組合で行っていることがある。一部事務組合の人件費分に充てる負担金といった人件費に準ずる費用を合計した場合の人口</a:t>
          </a:r>
          <a:r>
            <a:rPr kumimoji="1" lang="en-US" altLang="ja-JP" sz="1200">
              <a:solidFill>
                <a:schemeClr val="dk1"/>
              </a:solidFill>
              <a:latin typeface="+mn-lt"/>
              <a:ea typeface="+mn-ea"/>
              <a:cs typeface="+mn-cs"/>
            </a:rPr>
            <a:t>1</a:t>
          </a:r>
          <a:r>
            <a:rPr kumimoji="1" lang="ja-JP" altLang="ja-JP" sz="1200">
              <a:solidFill>
                <a:schemeClr val="dk1"/>
              </a:solidFill>
              <a:latin typeface="+mn-lt"/>
              <a:ea typeface="+mn-ea"/>
              <a:cs typeface="+mn-cs"/>
            </a:rPr>
            <a:t>人当たりの歳出決算額は増加することになる。今後はこれらも含めた人件費関係経費全体について、適正化を図る必要がある。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80736</xdr:rowOff>
    </xdr:from>
    <xdr:to>
      <xdr:col>7</xdr:col>
      <xdr:colOff>15875</xdr:colOff>
      <xdr:row>33</xdr:row>
      <xdr:rowOff>146050</xdr:rowOff>
    </xdr:to>
    <xdr:cxnSp macro="">
      <xdr:nvCxnSpPr>
        <xdr:cNvPr id="66" name="直線コネクタ 65"/>
        <xdr:cNvCxnSpPr/>
      </xdr:nvCxnSpPr>
      <xdr:spPr>
        <a:xfrm>
          <a:off x="3987800" y="5738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80736</xdr:rowOff>
    </xdr:from>
    <xdr:to>
      <xdr:col>5</xdr:col>
      <xdr:colOff>549275</xdr:colOff>
      <xdr:row>34</xdr:row>
      <xdr:rowOff>61686</xdr:rowOff>
    </xdr:to>
    <xdr:cxnSp macro="">
      <xdr:nvCxnSpPr>
        <xdr:cNvPr id="69" name="直線コネクタ 68"/>
        <xdr:cNvCxnSpPr/>
      </xdr:nvCxnSpPr>
      <xdr:spPr>
        <a:xfrm flipV="1">
          <a:off x="3098800" y="57385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1" name="テキスト ボックス 70"/>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61686</xdr:rowOff>
    </xdr:from>
    <xdr:to>
      <xdr:col>4</xdr:col>
      <xdr:colOff>346075</xdr:colOff>
      <xdr:row>34</xdr:row>
      <xdr:rowOff>94343</xdr:rowOff>
    </xdr:to>
    <xdr:cxnSp macro="">
      <xdr:nvCxnSpPr>
        <xdr:cNvPr id="72" name="直線コネクタ 71"/>
        <xdr:cNvCxnSpPr/>
      </xdr:nvCxnSpPr>
      <xdr:spPr>
        <a:xfrm flipV="1">
          <a:off x="2209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91622</xdr:rowOff>
    </xdr:from>
    <xdr:to>
      <xdr:col>3</xdr:col>
      <xdr:colOff>142875</xdr:colOff>
      <xdr:row>34</xdr:row>
      <xdr:rowOff>94343</xdr:rowOff>
    </xdr:to>
    <xdr:cxnSp macro="">
      <xdr:nvCxnSpPr>
        <xdr:cNvPr id="75" name="直線コネクタ 74"/>
        <xdr:cNvCxnSpPr/>
      </xdr:nvCxnSpPr>
      <xdr:spPr>
        <a:xfrm>
          <a:off x="1320800" y="5749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5" name="円/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6"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29936</xdr:rowOff>
    </xdr:from>
    <xdr:to>
      <xdr:col>5</xdr:col>
      <xdr:colOff>600075</xdr:colOff>
      <xdr:row>33</xdr:row>
      <xdr:rowOff>131536</xdr:rowOff>
    </xdr:to>
    <xdr:sp macro="" textlink="">
      <xdr:nvSpPr>
        <xdr:cNvPr id="87" name="円/楕円 86"/>
        <xdr:cNvSpPr/>
      </xdr:nvSpPr>
      <xdr:spPr>
        <a:xfrm>
          <a:off x="3937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141713</xdr:rowOff>
    </xdr:from>
    <xdr:ext cx="736600" cy="259045"/>
    <xdr:sp macro="" textlink="">
      <xdr:nvSpPr>
        <xdr:cNvPr id="88" name="テキスト ボックス 87"/>
        <xdr:cNvSpPr txBox="1"/>
      </xdr:nvSpPr>
      <xdr:spPr>
        <a:xfrm>
          <a:off x="3606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10886</xdr:rowOff>
    </xdr:from>
    <xdr:to>
      <xdr:col>4</xdr:col>
      <xdr:colOff>396875</xdr:colOff>
      <xdr:row>34</xdr:row>
      <xdr:rowOff>112486</xdr:rowOff>
    </xdr:to>
    <xdr:sp macro="" textlink="">
      <xdr:nvSpPr>
        <xdr:cNvPr id="89" name="円/楕円 88"/>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122663</xdr:rowOff>
    </xdr:from>
    <xdr:ext cx="762000" cy="259045"/>
    <xdr:sp macro="" textlink="">
      <xdr:nvSpPr>
        <xdr:cNvPr id="90" name="テキスト ボックス 89"/>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43543</xdr:rowOff>
    </xdr:from>
    <xdr:to>
      <xdr:col>3</xdr:col>
      <xdr:colOff>193675</xdr:colOff>
      <xdr:row>34</xdr:row>
      <xdr:rowOff>145143</xdr:rowOff>
    </xdr:to>
    <xdr:sp macro="" textlink="">
      <xdr:nvSpPr>
        <xdr:cNvPr id="91" name="円/楕円 90"/>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155320</xdr:rowOff>
    </xdr:from>
    <xdr:ext cx="762000" cy="259045"/>
    <xdr:sp macro="" textlink="">
      <xdr:nvSpPr>
        <xdr:cNvPr id="92" name="テキスト ボックス 91"/>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40822</xdr:rowOff>
    </xdr:from>
    <xdr:to>
      <xdr:col>1</xdr:col>
      <xdr:colOff>676275</xdr:colOff>
      <xdr:row>33</xdr:row>
      <xdr:rowOff>142422</xdr:rowOff>
    </xdr:to>
    <xdr:sp macro="" textlink="">
      <xdr:nvSpPr>
        <xdr:cNvPr id="93" name="円/楕円 92"/>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152599</xdr:rowOff>
    </xdr:from>
    <xdr:ext cx="762000" cy="259045"/>
    <xdr:sp macro="" textlink="">
      <xdr:nvSpPr>
        <xdr:cNvPr id="94" name="テキスト ボックス 93"/>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類似団体平均と比較すると物件費に係る経常収支比率は</a:t>
          </a:r>
          <a:r>
            <a:rPr kumimoji="1" lang="en-US" altLang="ja-JP" sz="1200">
              <a:solidFill>
                <a:schemeClr val="dk1"/>
              </a:solidFill>
              <a:latin typeface="+mn-lt"/>
              <a:ea typeface="+mn-ea"/>
              <a:cs typeface="+mn-cs"/>
            </a:rPr>
            <a:t>3.0</a:t>
          </a:r>
          <a:r>
            <a:rPr kumimoji="1" lang="ja-JP" altLang="ja-JP" sz="1200">
              <a:solidFill>
                <a:schemeClr val="dk1"/>
              </a:solidFill>
              <a:latin typeface="+mn-lt"/>
              <a:ea typeface="+mn-ea"/>
              <a:cs typeface="+mn-cs"/>
            </a:rPr>
            <a:t>ポイント低くなっている。要因として、公用車、パソコン等耐久性備品の更新延長、電算システム委託業務及び各施設の業務委託の見直し、光熱水費、印刷製本費の削減などにより数値をほぼ維持している。今後とも、行政改革への取り組みを通じて物件費の削減に努め、現在の水準を維持す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44450</xdr:rowOff>
    </xdr:to>
    <xdr:cxnSp macro="">
      <xdr:nvCxnSpPr>
        <xdr:cNvPr id="127" name="直線コネクタ 126"/>
        <xdr:cNvCxnSpPr/>
      </xdr:nvCxnSpPr>
      <xdr:spPr>
        <a:xfrm flipV="1">
          <a:off x="15671800" y="2527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15</xdr:row>
      <xdr:rowOff>44450</xdr:rowOff>
    </xdr:to>
    <xdr:cxnSp macro="">
      <xdr:nvCxnSpPr>
        <xdr:cNvPr id="130" name="直線コネクタ 129"/>
        <xdr:cNvCxnSpPr/>
      </xdr:nvCxnSpPr>
      <xdr:spPr>
        <a:xfrm>
          <a:off x="14782800" y="257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6350</xdr:rowOff>
    </xdr:from>
    <xdr:to>
      <xdr:col>21</xdr:col>
      <xdr:colOff>361950</xdr:colOff>
      <xdr:row>15</xdr:row>
      <xdr:rowOff>6350</xdr:rowOff>
    </xdr:to>
    <xdr:cxnSp macro="">
      <xdr:nvCxnSpPr>
        <xdr:cNvPr id="133" name="直線コネクタ 132"/>
        <xdr:cNvCxnSpPr/>
      </xdr:nvCxnSpPr>
      <xdr:spPr>
        <a:xfrm>
          <a:off x="13893800" y="257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15</xdr:row>
      <xdr:rowOff>6350</xdr:rowOff>
    </xdr:to>
    <xdr:cxnSp macro="">
      <xdr:nvCxnSpPr>
        <xdr:cNvPr id="136" name="直線コネクタ 135"/>
        <xdr:cNvCxnSpPr/>
      </xdr:nvCxnSpPr>
      <xdr:spPr>
        <a:xfrm>
          <a:off x="13004800" y="254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6" name="円/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7"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48" name="円/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0" name="円/楕円 149"/>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51" name="テキスト ボックス 150"/>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2" name="円/楕円 151"/>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3" name="テキスト ボックス 152"/>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4" name="円/楕円 153"/>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5" name="テキスト ボックス 154"/>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latin typeface="+mn-lt"/>
              <a:ea typeface="+mn-ea"/>
              <a:cs typeface="+mn-cs"/>
            </a:rPr>
            <a:t>扶助費に係る経常収支比率は類似団体平均を</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ポイント上回っており、前年度より</a:t>
          </a:r>
          <a:r>
            <a:rPr kumimoji="1" lang="en-US" altLang="ja-JP" sz="1200">
              <a:solidFill>
                <a:schemeClr val="dk1"/>
              </a:solidFill>
              <a:latin typeface="+mn-lt"/>
              <a:ea typeface="+mn-ea"/>
              <a:cs typeface="+mn-cs"/>
            </a:rPr>
            <a:t>0.6</a:t>
          </a:r>
          <a:r>
            <a:rPr kumimoji="1" lang="ja-JP" altLang="ja-JP" sz="1200">
              <a:solidFill>
                <a:schemeClr val="dk1"/>
              </a:solidFill>
              <a:latin typeface="+mn-lt"/>
              <a:ea typeface="+mn-ea"/>
              <a:cs typeface="+mn-cs"/>
            </a:rPr>
            <a:t>ポイント悪化している。要因として、少子化対策事業である医療費扶助（外来及び入院小学</a:t>
          </a:r>
          <a:r>
            <a:rPr kumimoji="1" lang="en-US" altLang="ja-JP" sz="1200">
              <a:solidFill>
                <a:schemeClr val="dk1"/>
              </a:solidFill>
              <a:latin typeface="+mn-lt"/>
              <a:ea typeface="+mn-ea"/>
              <a:cs typeface="+mn-cs"/>
            </a:rPr>
            <a:t>1</a:t>
          </a:r>
          <a:r>
            <a:rPr kumimoji="1" lang="ja-JP" altLang="ja-JP" sz="1200">
              <a:solidFill>
                <a:schemeClr val="dk1"/>
              </a:solidFill>
              <a:latin typeface="+mn-lt"/>
              <a:ea typeface="+mn-ea"/>
              <a:cs typeface="+mn-cs"/>
            </a:rPr>
            <a:t>年生～高校</a:t>
          </a:r>
          <a:r>
            <a:rPr kumimoji="1" lang="en-US" altLang="ja-JP" sz="1200">
              <a:solidFill>
                <a:schemeClr val="dk1"/>
              </a:solidFill>
              <a:latin typeface="+mn-lt"/>
              <a:ea typeface="+mn-ea"/>
              <a:cs typeface="+mn-cs"/>
            </a:rPr>
            <a:t>3</a:t>
          </a:r>
          <a:r>
            <a:rPr kumimoji="1" lang="ja-JP" altLang="ja-JP" sz="1200">
              <a:solidFill>
                <a:schemeClr val="dk1"/>
              </a:solidFill>
              <a:latin typeface="+mn-lt"/>
              <a:ea typeface="+mn-ea"/>
              <a:cs typeface="+mn-cs"/>
            </a:rPr>
            <a:t>年生まで無料）及び法人立保育園運営費、また障害者自立支援給付事業給付金、障害児通所支援事業給付金などが挙げられるが、これらは町民の生活基盤の安定を図るべく今後も実施をしていく必要がある</a:t>
          </a:r>
          <a:r>
            <a:rPr kumimoji="1" lang="ja-JP" altLang="en-US" sz="1200">
              <a:solidFill>
                <a:schemeClr val="dk1"/>
              </a:solidFill>
              <a:latin typeface="+mn-lt"/>
              <a:ea typeface="+mn-ea"/>
              <a:cs typeface="+mn-cs"/>
            </a:rPr>
            <a:t>が、</a:t>
          </a:r>
          <a:r>
            <a:rPr kumimoji="1" lang="ja-JP" altLang="ja-JP" sz="1200">
              <a:solidFill>
                <a:schemeClr val="dk1"/>
              </a:solidFill>
              <a:latin typeface="+mn-lt"/>
              <a:ea typeface="+mn-ea"/>
              <a:cs typeface="+mn-cs"/>
            </a:rPr>
            <a:t>財政</a:t>
          </a:r>
          <a:r>
            <a:rPr kumimoji="1" lang="ja-JP" altLang="en-US" sz="1200">
              <a:solidFill>
                <a:schemeClr val="dk1"/>
              </a:solidFill>
              <a:latin typeface="+mn-lt"/>
              <a:ea typeface="+mn-ea"/>
              <a:cs typeface="+mn-cs"/>
            </a:rPr>
            <a:t>を圧迫する上昇傾向に歯止めをかけるよう努める。</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104140</xdr:rowOff>
    </xdr:from>
    <xdr:to>
      <xdr:col>7</xdr:col>
      <xdr:colOff>15875</xdr:colOff>
      <xdr:row>61</xdr:row>
      <xdr:rowOff>69850</xdr:rowOff>
    </xdr:to>
    <xdr:cxnSp macro="">
      <xdr:nvCxnSpPr>
        <xdr:cNvPr id="186" name="直線コネクタ 185"/>
        <xdr:cNvCxnSpPr/>
      </xdr:nvCxnSpPr>
      <xdr:spPr>
        <a:xfrm>
          <a:off x="3987800" y="10391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35560</xdr:rowOff>
    </xdr:from>
    <xdr:to>
      <xdr:col>5</xdr:col>
      <xdr:colOff>549275</xdr:colOff>
      <xdr:row>60</xdr:row>
      <xdr:rowOff>104140</xdr:rowOff>
    </xdr:to>
    <xdr:cxnSp macro="">
      <xdr:nvCxnSpPr>
        <xdr:cNvPr id="189" name="直線コネクタ 188"/>
        <xdr:cNvCxnSpPr/>
      </xdr:nvCxnSpPr>
      <xdr:spPr>
        <a:xfrm>
          <a:off x="3098800" y="1032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161290</xdr:rowOff>
    </xdr:from>
    <xdr:to>
      <xdr:col>4</xdr:col>
      <xdr:colOff>346075</xdr:colOff>
      <xdr:row>60</xdr:row>
      <xdr:rowOff>35560</xdr:rowOff>
    </xdr:to>
    <xdr:cxnSp macro="">
      <xdr:nvCxnSpPr>
        <xdr:cNvPr id="192" name="直線コネクタ 191"/>
        <xdr:cNvCxnSpPr/>
      </xdr:nvCxnSpPr>
      <xdr:spPr>
        <a:xfrm>
          <a:off x="2209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69850</xdr:rowOff>
    </xdr:from>
    <xdr:to>
      <xdr:col>3</xdr:col>
      <xdr:colOff>142875</xdr:colOff>
      <xdr:row>59</xdr:row>
      <xdr:rowOff>161290</xdr:rowOff>
    </xdr:to>
    <xdr:cxnSp macro="">
      <xdr:nvCxnSpPr>
        <xdr:cNvPr id="195" name="直線コネクタ 194"/>
        <xdr:cNvCxnSpPr/>
      </xdr:nvCxnSpPr>
      <xdr:spPr>
        <a:xfrm>
          <a:off x="1320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9" name="テキスト ボックス 198"/>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205" name="円/楕円 204"/>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206"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53340</xdr:rowOff>
    </xdr:from>
    <xdr:to>
      <xdr:col>5</xdr:col>
      <xdr:colOff>600075</xdr:colOff>
      <xdr:row>60</xdr:row>
      <xdr:rowOff>154940</xdr:rowOff>
    </xdr:to>
    <xdr:sp macro="" textlink="">
      <xdr:nvSpPr>
        <xdr:cNvPr id="207" name="円/楕円 206"/>
        <xdr:cNvSpPr/>
      </xdr:nvSpPr>
      <xdr:spPr>
        <a:xfrm>
          <a:off x="3937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139717</xdr:rowOff>
    </xdr:from>
    <xdr:ext cx="736600" cy="259045"/>
    <xdr:sp macro="" textlink="">
      <xdr:nvSpPr>
        <xdr:cNvPr id="208" name="テキスト ボックス 207"/>
        <xdr:cNvSpPr txBox="1"/>
      </xdr:nvSpPr>
      <xdr:spPr>
        <a:xfrm>
          <a:off x="3606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156210</xdr:rowOff>
    </xdr:from>
    <xdr:to>
      <xdr:col>4</xdr:col>
      <xdr:colOff>396875</xdr:colOff>
      <xdr:row>60</xdr:row>
      <xdr:rowOff>86360</xdr:rowOff>
    </xdr:to>
    <xdr:sp macro="" textlink="">
      <xdr:nvSpPr>
        <xdr:cNvPr id="209" name="円/楕円 208"/>
        <xdr:cNvSpPr/>
      </xdr:nvSpPr>
      <xdr:spPr>
        <a:xfrm>
          <a:off x="3048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71137</xdr:rowOff>
    </xdr:from>
    <xdr:ext cx="762000" cy="259045"/>
    <xdr:sp macro="" textlink="">
      <xdr:nvSpPr>
        <xdr:cNvPr id="210" name="テキスト ボックス 209"/>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110490</xdr:rowOff>
    </xdr:from>
    <xdr:to>
      <xdr:col>3</xdr:col>
      <xdr:colOff>193675</xdr:colOff>
      <xdr:row>60</xdr:row>
      <xdr:rowOff>40640</xdr:rowOff>
    </xdr:to>
    <xdr:sp macro="" textlink="">
      <xdr:nvSpPr>
        <xdr:cNvPr id="211" name="円/楕円 210"/>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25417</xdr:rowOff>
    </xdr:from>
    <xdr:ext cx="762000" cy="259045"/>
    <xdr:sp macro="" textlink="">
      <xdr:nvSpPr>
        <xdr:cNvPr id="212" name="テキスト ボックス 211"/>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13" name="円/楕円 212"/>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14" name="テキスト ボックス 213"/>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a:t>
          </a:r>
          <a:r>
            <a:rPr kumimoji="1" lang="en-US" altLang="ja-JP" sz="1200">
              <a:solidFill>
                <a:schemeClr val="dk1"/>
              </a:solidFill>
              <a:latin typeface="+mn-lt"/>
              <a:ea typeface="+mn-ea"/>
              <a:cs typeface="+mn-cs"/>
            </a:rPr>
            <a:t>1.2</a:t>
          </a:r>
          <a:r>
            <a:rPr kumimoji="1" lang="ja-JP" altLang="ja-JP" sz="1200">
              <a:solidFill>
                <a:schemeClr val="dk1"/>
              </a:solidFill>
              <a:latin typeface="+mn-lt"/>
              <a:ea typeface="+mn-ea"/>
              <a:cs typeface="+mn-cs"/>
            </a:rPr>
            <a:t>ポイント</a:t>
          </a:r>
          <a:r>
            <a:rPr kumimoji="1" lang="ja-JP" altLang="en-US" sz="1200">
              <a:solidFill>
                <a:schemeClr val="dk1"/>
              </a:solidFill>
              <a:latin typeface="+mn-lt"/>
              <a:ea typeface="+mn-ea"/>
              <a:cs typeface="+mn-cs"/>
            </a:rPr>
            <a:t>上</a:t>
          </a:r>
          <a:r>
            <a:rPr kumimoji="1" lang="ja-JP" altLang="ja-JP" sz="1200">
              <a:solidFill>
                <a:schemeClr val="dk1"/>
              </a:solidFill>
              <a:latin typeface="+mn-lt"/>
              <a:ea typeface="+mn-ea"/>
              <a:cs typeface="+mn-cs"/>
            </a:rPr>
            <a:t>回っており、前年度に比べ</a:t>
          </a:r>
          <a:r>
            <a:rPr kumimoji="1" lang="en-US" altLang="ja-JP" sz="1200">
              <a:solidFill>
                <a:schemeClr val="dk1"/>
              </a:solidFill>
              <a:latin typeface="+mn-lt"/>
              <a:ea typeface="+mn-ea"/>
              <a:cs typeface="+mn-cs"/>
            </a:rPr>
            <a:t>1.2</a:t>
          </a:r>
          <a:r>
            <a:rPr kumimoji="1" lang="ja-JP" altLang="ja-JP" sz="1200">
              <a:solidFill>
                <a:schemeClr val="dk1"/>
              </a:solidFill>
              <a:latin typeface="+mn-lt"/>
              <a:ea typeface="+mn-ea"/>
              <a:cs typeface="+mn-cs"/>
            </a:rPr>
            <a:t>ポイント</a:t>
          </a:r>
          <a:r>
            <a:rPr kumimoji="1" lang="ja-JP" altLang="en-US" sz="1200">
              <a:solidFill>
                <a:schemeClr val="dk1"/>
              </a:solidFill>
              <a:latin typeface="+mn-lt"/>
              <a:ea typeface="+mn-ea"/>
              <a:cs typeface="+mn-cs"/>
            </a:rPr>
            <a:t>悪化している。要因として、</a:t>
          </a:r>
          <a:r>
            <a:rPr kumimoji="1" lang="ja-JP" altLang="ja-JP" sz="1200">
              <a:solidFill>
                <a:schemeClr val="dk1"/>
              </a:solidFill>
              <a:latin typeface="+mn-lt"/>
              <a:ea typeface="+mn-ea"/>
              <a:cs typeface="+mn-cs"/>
            </a:rPr>
            <a:t>繰出金は多額で増加傾向にある</a:t>
          </a:r>
          <a:r>
            <a:rPr kumimoji="1" lang="ja-JP" altLang="en-US" sz="1200">
              <a:solidFill>
                <a:schemeClr val="dk1"/>
              </a:solidFill>
              <a:latin typeface="+mn-lt"/>
              <a:ea typeface="+mn-ea"/>
              <a:cs typeface="+mn-cs"/>
            </a:rPr>
            <a:t>ためである。</a:t>
          </a:r>
          <a:r>
            <a:rPr kumimoji="1" lang="ja-JP" altLang="ja-JP" sz="1200">
              <a:solidFill>
                <a:schemeClr val="dk1"/>
              </a:solidFill>
              <a:latin typeface="+mn-lt"/>
              <a:ea typeface="+mn-ea"/>
              <a:cs typeface="+mn-cs"/>
            </a:rPr>
            <a:t>よって、国民健康保険、後期高齢者医療事業、農業集落排水事業、公共下水道事業といった各特別会計は事業の効率化を行うと共に、保険税・使用料等の収入の増加を図り、少しでも繰出金を減額できるように</a:t>
          </a:r>
          <a:r>
            <a:rPr kumimoji="1" lang="ja-JP" altLang="en-US" sz="1200">
              <a:solidFill>
                <a:schemeClr val="dk1"/>
              </a:solidFill>
              <a:latin typeface="+mn-lt"/>
              <a:ea typeface="+mn-ea"/>
              <a:cs typeface="+mn-cs"/>
            </a:rPr>
            <a:t>努めていく</a:t>
          </a:r>
          <a:r>
            <a:rPr kumimoji="1" lang="ja-JP" altLang="ja-JP" sz="1200">
              <a:solidFill>
                <a:schemeClr val="dk1"/>
              </a:solidFill>
              <a:latin typeface="+mn-lt"/>
              <a:ea typeface="+mn-ea"/>
              <a:cs typeface="+mn-cs"/>
            </a:rPr>
            <a:t>。</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39370</xdr:rowOff>
    </xdr:to>
    <xdr:cxnSp macro="">
      <xdr:nvCxnSpPr>
        <xdr:cNvPr id="247" name="直線コネクタ 246"/>
        <xdr:cNvCxnSpPr/>
      </xdr:nvCxnSpPr>
      <xdr:spPr>
        <a:xfrm>
          <a:off x="15671800" y="9720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149860</xdr:rowOff>
    </xdr:to>
    <xdr:cxnSp macro="">
      <xdr:nvCxnSpPr>
        <xdr:cNvPr id="250" name="直線コネクタ 249"/>
        <xdr:cNvCxnSpPr/>
      </xdr:nvCxnSpPr>
      <xdr:spPr>
        <a:xfrm flipV="1">
          <a:off x="14782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149860</xdr:rowOff>
    </xdr:to>
    <xdr:cxnSp macro="">
      <xdr:nvCxnSpPr>
        <xdr:cNvPr id="253" name="直線コネクタ 252"/>
        <xdr:cNvCxnSpPr/>
      </xdr:nvCxnSpPr>
      <xdr:spPr>
        <a:xfrm>
          <a:off x="13893800" y="964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43180</xdr:rowOff>
    </xdr:to>
    <xdr:cxnSp macro="">
      <xdr:nvCxnSpPr>
        <xdr:cNvPr id="256" name="直線コネクタ 255"/>
        <xdr:cNvCxnSpPr/>
      </xdr:nvCxnSpPr>
      <xdr:spPr>
        <a:xfrm>
          <a:off x="13004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8" name="テキスト ボックス 257"/>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0" name="テキスト ボックス 25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6" name="円/楕円 265"/>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67"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68" name="円/楕円 267"/>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69" name="テキスト ボックス 268"/>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0" name="円/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3" name="テキスト ボックス 272"/>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4" name="円/楕円 273"/>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5" name="テキスト ボックス 274"/>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a:t>
          </a:r>
          <a:r>
            <a:rPr kumimoji="1" lang="en-US" altLang="ja-JP" sz="1200">
              <a:solidFill>
                <a:schemeClr val="dk1"/>
              </a:solidFill>
              <a:latin typeface="+mn-lt"/>
              <a:ea typeface="+mn-ea"/>
              <a:cs typeface="+mn-cs"/>
            </a:rPr>
            <a:t>0.7</a:t>
          </a:r>
          <a:r>
            <a:rPr kumimoji="1" lang="ja-JP" altLang="ja-JP" sz="1200">
              <a:solidFill>
                <a:schemeClr val="dk1"/>
              </a:solidFill>
              <a:latin typeface="+mn-lt"/>
              <a:ea typeface="+mn-ea"/>
              <a:cs typeface="+mn-cs"/>
            </a:rPr>
            <a:t>ポイント下回っている。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補助費の中で</a:t>
          </a:r>
          <a:r>
            <a:rPr kumimoji="1" lang="ja-JP" altLang="en-US" sz="1200">
              <a:solidFill>
                <a:schemeClr val="dk1"/>
              </a:solidFill>
              <a:latin typeface="+mn-lt"/>
              <a:ea typeface="+mn-ea"/>
              <a:cs typeface="+mn-cs"/>
            </a:rPr>
            <a:t>は</a:t>
          </a:r>
          <a:r>
            <a:rPr kumimoji="1" lang="ja-JP" altLang="ja-JP" sz="1200">
              <a:solidFill>
                <a:schemeClr val="dk1"/>
              </a:solidFill>
              <a:latin typeface="+mn-lt"/>
              <a:ea typeface="+mn-ea"/>
              <a:cs typeface="+mn-cs"/>
            </a:rPr>
            <a:t>特に一部事務組合</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大垣消防組合、大垣衛生施設組合、西濃環境整備組合など</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に対する負担金の割合が大きく影響している。今後は、各種団体等への補助金について明確な交付基準を設けて、不適当な補助金は見直しや廃止を行い、補助費等の抑制に努める。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10414</xdr:rowOff>
    </xdr:to>
    <xdr:cxnSp macro="">
      <xdr:nvCxnSpPr>
        <xdr:cNvPr id="305" name="直線コネクタ 304"/>
        <xdr:cNvCxnSpPr/>
      </xdr:nvCxnSpPr>
      <xdr:spPr>
        <a:xfrm flipV="1">
          <a:off x="15671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10414</xdr:rowOff>
    </xdr:to>
    <xdr:cxnSp macro="">
      <xdr:nvCxnSpPr>
        <xdr:cNvPr id="308" name="直線コネクタ 307"/>
        <xdr:cNvCxnSpPr/>
      </xdr:nvCxnSpPr>
      <xdr:spPr>
        <a:xfrm>
          <a:off x="14782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10" name="テキスト ボックス 30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36</xdr:row>
      <xdr:rowOff>168148</xdr:rowOff>
    </xdr:to>
    <xdr:cxnSp macro="">
      <xdr:nvCxnSpPr>
        <xdr:cNvPr id="311" name="直線コネクタ 310"/>
        <xdr:cNvCxnSpPr/>
      </xdr:nvCxnSpPr>
      <xdr:spPr>
        <a:xfrm>
          <a:off x="13893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13" name="テキスト ボックス 31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159004</xdr:rowOff>
    </xdr:to>
    <xdr:cxnSp macro="">
      <xdr:nvCxnSpPr>
        <xdr:cNvPr id="314" name="直線コネクタ 313"/>
        <xdr:cNvCxnSpPr/>
      </xdr:nvCxnSpPr>
      <xdr:spPr>
        <a:xfrm>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6" name="テキスト ボックス 315"/>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8" name="テキスト ボックス 317"/>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4" name="円/楕円 323"/>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5"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6" name="円/楕円 325"/>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71391</xdr:rowOff>
    </xdr:from>
    <xdr:ext cx="736600" cy="259045"/>
    <xdr:sp macro="" textlink="">
      <xdr:nvSpPr>
        <xdr:cNvPr id="327" name="テキスト ボックス 326"/>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8" name="円/楕円 327"/>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9" name="テキスト ボックス 328"/>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0" name="円/楕円 329"/>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31" name="テキスト ボックス 330"/>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2" name="円/楕円 331"/>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34815</xdr:rowOff>
    </xdr:from>
    <xdr:ext cx="762000" cy="259045"/>
    <xdr:sp macro="" textlink="">
      <xdr:nvSpPr>
        <xdr:cNvPr id="333" name="テキスト ボックス 332"/>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類似団体平均と比較すると公債費に係る経常収支比率は低くなっているが、前年度より</a:t>
          </a:r>
          <a:r>
            <a:rPr kumimoji="1" lang="en-US" altLang="ja-JP" sz="1200">
              <a:solidFill>
                <a:schemeClr val="dk1"/>
              </a:solidFill>
              <a:latin typeface="+mn-lt"/>
              <a:ea typeface="+mn-ea"/>
              <a:cs typeface="+mn-cs"/>
            </a:rPr>
            <a:t>0.5</a:t>
          </a:r>
          <a:r>
            <a:rPr kumimoji="1" lang="ja-JP" altLang="ja-JP" sz="1200">
              <a:solidFill>
                <a:schemeClr val="dk1"/>
              </a:solidFill>
              <a:latin typeface="+mn-lt"/>
              <a:ea typeface="+mn-ea"/>
              <a:cs typeface="+mn-cs"/>
            </a:rPr>
            <a:t>ポイント悪化している。</a:t>
          </a:r>
          <a:r>
            <a:rPr kumimoji="1" lang="ja-JP" altLang="en-US" sz="1200">
              <a:solidFill>
                <a:schemeClr val="dk1"/>
              </a:solidFill>
              <a:latin typeface="+mn-lt"/>
              <a:ea typeface="+mn-ea"/>
              <a:cs typeface="+mn-cs"/>
            </a:rPr>
            <a:t>これは</a:t>
          </a:r>
          <a:r>
            <a:rPr kumimoji="1" lang="ja-JP" altLang="ja-JP" sz="1200">
              <a:solidFill>
                <a:schemeClr val="dk1"/>
              </a:solidFill>
              <a:latin typeface="+mn-lt"/>
              <a:ea typeface="+mn-ea"/>
              <a:cs typeface="+mn-cs"/>
            </a:rPr>
            <a:t>、近年保育園及び小中学校、道の駅等の整備事業が集中したことや臨時財政対策債の元利償還が始まったこと</a:t>
          </a:r>
          <a:r>
            <a:rPr kumimoji="1" lang="ja-JP" altLang="en-US" sz="1200">
              <a:solidFill>
                <a:schemeClr val="dk1"/>
              </a:solidFill>
              <a:latin typeface="+mn-lt"/>
              <a:ea typeface="+mn-ea"/>
              <a:cs typeface="+mn-cs"/>
            </a:rPr>
            <a:t>が要因であり</a:t>
          </a:r>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34</a:t>
          </a:r>
          <a:r>
            <a:rPr kumimoji="1" lang="ja-JP" altLang="ja-JP" sz="1200">
              <a:solidFill>
                <a:schemeClr val="dk1"/>
              </a:solidFill>
              <a:latin typeface="+mn-lt"/>
              <a:ea typeface="+mn-ea"/>
              <a:cs typeface="+mn-cs"/>
            </a:rPr>
            <a:t>年度までは地方債の元利償還金が重い負担となる見込みであるので、地方債残高の推移を見ながら、地方債の新規発行を伴う普通建設事業の抑制に努める。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20320</xdr:rowOff>
    </xdr:to>
    <xdr:cxnSp macro="">
      <xdr:nvCxnSpPr>
        <xdr:cNvPr id="366" name="直線コネクタ 365"/>
        <xdr:cNvCxnSpPr/>
      </xdr:nvCxnSpPr>
      <xdr:spPr>
        <a:xfrm>
          <a:off x="3987800" y="13012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7"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75</xdr:row>
      <xdr:rowOff>153670</xdr:rowOff>
    </xdr:to>
    <xdr:cxnSp macro="">
      <xdr:nvCxnSpPr>
        <xdr:cNvPr id="369" name="直線コネクタ 368"/>
        <xdr:cNvCxnSpPr/>
      </xdr:nvCxnSpPr>
      <xdr:spPr>
        <a:xfrm>
          <a:off x="3098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153670</xdr:rowOff>
    </xdr:to>
    <xdr:cxnSp macro="">
      <xdr:nvCxnSpPr>
        <xdr:cNvPr id="372" name="直線コネクタ 371"/>
        <xdr:cNvCxnSpPr/>
      </xdr:nvCxnSpPr>
      <xdr:spPr>
        <a:xfrm flipV="1">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74" name="テキスト ボックス 373"/>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76</xdr:row>
      <xdr:rowOff>12700</xdr:rowOff>
    </xdr:to>
    <xdr:cxnSp macro="">
      <xdr:nvCxnSpPr>
        <xdr:cNvPr id="375" name="直線コネクタ 374"/>
        <xdr:cNvCxnSpPr/>
      </xdr:nvCxnSpPr>
      <xdr:spPr>
        <a:xfrm flipV="1">
          <a:off x="1320800" y="13012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77" name="テキスト ボックス 376"/>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5" name="円/楕円 384"/>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86"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87" name="円/楕円 386"/>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88" name="テキスト ボックス 387"/>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9" name="円/楕円 388"/>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90" name="テキスト ボックス 389"/>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1" name="円/楕円 390"/>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2" name="テキスト ボックス 391"/>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3" name="円/楕円 392"/>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94" name="テキスト ボックス 393"/>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類似団体平均と比較すると</a:t>
          </a:r>
          <a:r>
            <a:rPr kumimoji="1" lang="en-US" altLang="ja-JP" sz="1200">
              <a:solidFill>
                <a:schemeClr val="dk1"/>
              </a:solidFill>
              <a:latin typeface="+mn-lt"/>
              <a:ea typeface="+mn-ea"/>
              <a:cs typeface="+mn-cs"/>
            </a:rPr>
            <a:t>5.2</a:t>
          </a:r>
          <a:r>
            <a:rPr kumimoji="1" lang="ja-JP" altLang="ja-JP" sz="1200">
              <a:solidFill>
                <a:schemeClr val="dk1"/>
              </a:solidFill>
              <a:latin typeface="+mn-lt"/>
              <a:ea typeface="+mn-ea"/>
              <a:cs typeface="+mn-cs"/>
            </a:rPr>
            <a:t>ポイント下回っている。これは人件費に係る経常収支比率が特に低くなっているためで、要因としては適正な定員管理や職員の各種手当の見直し、退職者数より採用を減らすことで職員数を削減したことによるものであ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123190</xdr:rowOff>
    </xdr:to>
    <xdr:cxnSp macro="">
      <xdr:nvCxnSpPr>
        <xdr:cNvPr id="427" name="直線コネクタ 426"/>
        <xdr:cNvCxnSpPr/>
      </xdr:nvCxnSpPr>
      <xdr:spPr>
        <a:xfrm>
          <a:off x="15671800" y="12882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28"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92710</xdr:rowOff>
    </xdr:to>
    <xdr:cxnSp macro="">
      <xdr:nvCxnSpPr>
        <xdr:cNvPr id="430" name="直線コネクタ 429"/>
        <xdr:cNvCxnSpPr/>
      </xdr:nvCxnSpPr>
      <xdr:spPr>
        <a:xfrm flipV="1">
          <a:off x="14782800" y="1288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2" name="テキスト ボックス 431"/>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92710</xdr:rowOff>
    </xdr:to>
    <xdr:cxnSp macro="">
      <xdr:nvCxnSpPr>
        <xdr:cNvPr id="433" name="直線コネクタ 432"/>
        <xdr:cNvCxnSpPr/>
      </xdr:nvCxnSpPr>
      <xdr:spPr>
        <a:xfrm>
          <a:off x="13893800" y="12837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100330</xdr:rowOff>
    </xdr:from>
    <xdr:to>
      <xdr:col>20</xdr:col>
      <xdr:colOff>158750</xdr:colOff>
      <xdr:row>74</xdr:row>
      <xdr:rowOff>149860</xdr:rowOff>
    </xdr:to>
    <xdr:cxnSp macro="">
      <xdr:nvCxnSpPr>
        <xdr:cNvPr id="436" name="直線コネクタ 435"/>
        <xdr:cNvCxnSpPr/>
      </xdr:nvCxnSpPr>
      <xdr:spPr>
        <a:xfrm>
          <a:off x="13004800" y="12616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38" name="テキスト ボックス 43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86377</xdr:rowOff>
    </xdr:from>
    <xdr:ext cx="762000" cy="259045"/>
    <xdr:sp macro="" textlink="">
      <xdr:nvSpPr>
        <xdr:cNvPr id="440" name="テキスト ボックス 439"/>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72390</xdr:rowOff>
    </xdr:from>
    <xdr:to>
      <xdr:col>24</xdr:col>
      <xdr:colOff>82550</xdr:colOff>
      <xdr:row>76</xdr:row>
      <xdr:rowOff>2539</xdr:rowOff>
    </xdr:to>
    <xdr:sp macro="" textlink="">
      <xdr:nvSpPr>
        <xdr:cNvPr id="446" name="円/楕円 445"/>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88917</xdr:rowOff>
    </xdr:from>
    <xdr:ext cx="762000" cy="259045"/>
    <xdr:sp macro="" textlink="">
      <xdr:nvSpPr>
        <xdr:cNvPr id="447"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48" name="円/楕円 447"/>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49" name="テキスト ボックス 448"/>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0" name="円/楕円 449"/>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1" name="テキスト ボックス 450"/>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2" name="円/楕円 451"/>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3" name="テキスト ボックス 452"/>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49530</xdr:rowOff>
    </xdr:from>
    <xdr:to>
      <xdr:col>19</xdr:col>
      <xdr:colOff>6350</xdr:colOff>
      <xdr:row>73</xdr:row>
      <xdr:rowOff>151130</xdr:rowOff>
    </xdr:to>
    <xdr:sp macro="" textlink="">
      <xdr:nvSpPr>
        <xdr:cNvPr id="454" name="円/楕円 453"/>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161307</xdr:rowOff>
    </xdr:from>
    <xdr:ext cx="762000" cy="259045"/>
    <xdr:sp macro="" textlink="">
      <xdr:nvSpPr>
        <xdr:cNvPr id="455" name="テキスト ボックス 454"/>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108217</xdr:rowOff>
    </xdr:from>
    <xdr:to>
      <xdr:col>4</xdr:col>
      <xdr:colOff>1117600</xdr:colOff>
      <xdr:row>19</xdr:row>
      <xdr:rowOff>148336</xdr:rowOff>
    </xdr:to>
    <xdr:cxnSp macro="">
      <xdr:nvCxnSpPr>
        <xdr:cNvPr id="48" name="直線コネクタ 47"/>
        <xdr:cNvCxnSpPr/>
      </xdr:nvCxnSpPr>
      <xdr:spPr bwMode="auto">
        <a:xfrm flipV="1">
          <a:off x="5003800" y="3413392"/>
          <a:ext cx="6477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122550</xdr:rowOff>
    </xdr:from>
    <xdr:to>
      <xdr:col>4</xdr:col>
      <xdr:colOff>469900</xdr:colOff>
      <xdr:row>19</xdr:row>
      <xdr:rowOff>148336</xdr:rowOff>
    </xdr:to>
    <xdr:cxnSp macro="">
      <xdr:nvCxnSpPr>
        <xdr:cNvPr id="51" name="直線コネクタ 50"/>
        <xdr:cNvCxnSpPr/>
      </xdr:nvCxnSpPr>
      <xdr:spPr bwMode="auto">
        <a:xfrm>
          <a:off x="4305300" y="3427725"/>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98775</xdr:rowOff>
    </xdr:from>
    <xdr:to>
      <xdr:col>3</xdr:col>
      <xdr:colOff>904875</xdr:colOff>
      <xdr:row>19</xdr:row>
      <xdr:rowOff>122550</xdr:rowOff>
    </xdr:to>
    <xdr:cxnSp macro="">
      <xdr:nvCxnSpPr>
        <xdr:cNvPr id="54" name="直線コネクタ 53"/>
        <xdr:cNvCxnSpPr/>
      </xdr:nvCxnSpPr>
      <xdr:spPr bwMode="auto">
        <a:xfrm>
          <a:off x="3606800" y="3403950"/>
          <a:ext cx="6985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98775</xdr:rowOff>
    </xdr:from>
    <xdr:to>
      <xdr:col>3</xdr:col>
      <xdr:colOff>206375</xdr:colOff>
      <xdr:row>20</xdr:row>
      <xdr:rowOff>21097</xdr:rowOff>
    </xdr:to>
    <xdr:cxnSp macro="">
      <xdr:nvCxnSpPr>
        <xdr:cNvPr id="57" name="直線コネクタ 56"/>
        <xdr:cNvCxnSpPr/>
      </xdr:nvCxnSpPr>
      <xdr:spPr bwMode="auto">
        <a:xfrm flipV="1">
          <a:off x="2908300" y="3403950"/>
          <a:ext cx="698500" cy="9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57417</xdr:rowOff>
    </xdr:from>
    <xdr:to>
      <xdr:col>5</xdr:col>
      <xdr:colOff>34925</xdr:colOff>
      <xdr:row>19</xdr:row>
      <xdr:rowOff>159017</xdr:rowOff>
    </xdr:to>
    <xdr:sp macro="" textlink="">
      <xdr:nvSpPr>
        <xdr:cNvPr id="67" name="円/楕円 66"/>
        <xdr:cNvSpPr/>
      </xdr:nvSpPr>
      <xdr:spPr bwMode="auto">
        <a:xfrm>
          <a:off x="5600700" y="336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29494</xdr:rowOff>
    </xdr:from>
    <xdr:ext cx="762000" cy="259045"/>
    <xdr:sp macro="" textlink="">
      <xdr:nvSpPr>
        <xdr:cNvPr id="68" name="人口1人当たり決算額の推移該当値テキスト130"/>
        <xdr:cNvSpPr txBox="1"/>
      </xdr:nvSpPr>
      <xdr:spPr>
        <a:xfrm>
          <a:off x="5740400" y="33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97536</xdr:rowOff>
    </xdr:from>
    <xdr:to>
      <xdr:col>4</xdr:col>
      <xdr:colOff>520700</xdr:colOff>
      <xdr:row>20</xdr:row>
      <xdr:rowOff>27686</xdr:rowOff>
    </xdr:to>
    <xdr:sp macro="" textlink="">
      <xdr:nvSpPr>
        <xdr:cNvPr id="69" name="円/楕円 68"/>
        <xdr:cNvSpPr/>
      </xdr:nvSpPr>
      <xdr:spPr bwMode="auto">
        <a:xfrm>
          <a:off x="4953000" y="340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12463</xdr:rowOff>
    </xdr:from>
    <xdr:ext cx="736600" cy="259045"/>
    <xdr:sp macro="" textlink="">
      <xdr:nvSpPr>
        <xdr:cNvPr id="70" name="テキスト ボックス 69"/>
        <xdr:cNvSpPr txBox="1"/>
      </xdr:nvSpPr>
      <xdr:spPr>
        <a:xfrm>
          <a:off x="4622800" y="348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71750</xdr:rowOff>
    </xdr:from>
    <xdr:to>
      <xdr:col>3</xdr:col>
      <xdr:colOff>955675</xdr:colOff>
      <xdr:row>20</xdr:row>
      <xdr:rowOff>1900</xdr:rowOff>
    </xdr:to>
    <xdr:sp macro="" textlink="">
      <xdr:nvSpPr>
        <xdr:cNvPr id="71" name="円/楕円 70"/>
        <xdr:cNvSpPr/>
      </xdr:nvSpPr>
      <xdr:spPr bwMode="auto">
        <a:xfrm>
          <a:off x="4254500" y="337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158127</xdr:rowOff>
    </xdr:from>
    <xdr:ext cx="762000" cy="259045"/>
    <xdr:sp macro="" textlink="">
      <xdr:nvSpPr>
        <xdr:cNvPr id="72" name="テキスト ボックス 71"/>
        <xdr:cNvSpPr txBox="1"/>
      </xdr:nvSpPr>
      <xdr:spPr>
        <a:xfrm>
          <a:off x="3924300" y="346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47975</xdr:rowOff>
    </xdr:from>
    <xdr:to>
      <xdr:col>3</xdr:col>
      <xdr:colOff>257175</xdr:colOff>
      <xdr:row>19</xdr:row>
      <xdr:rowOff>149575</xdr:rowOff>
    </xdr:to>
    <xdr:sp macro="" textlink="">
      <xdr:nvSpPr>
        <xdr:cNvPr id="73" name="円/楕円 72"/>
        <xdr:cNvSpPr/>
      </xdr:nvSpPr>
      <xdr:spPr bwMode="auto">
        <a:xfrm>
          <a:off x="3556000" y="33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134352</xdr:rowOff>
    </xdr:from>
    <xdr:ext cx="762000" cy="259045"/>
    <xdr:sp macro="" textlink="">
      <xdr:nvSpPr>
        <xdr:cNvPr id="74" name="テキスト ボックス 73"/>
        <xdr:cNvSpPr txBox="1"/>
      </xdr:nvSpPr>
      <xdr:spPr>
        <a:xfrm>
          <a:off x="3225800" y="34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63,318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141747</xdr:rowOff>
    </xdr:from>
    <xdr:to>
      <xdr:col>2</xdr:col>
      <xdr:colOff>692150</xdr:colOff>
      <xdr:row>20</xdr:row>
      <xdr:rowOff>71897</xdr:rowOff>
    </xdr:to>
    <xdr:sp macro="" textlink="">
      <xdr:nvSpPr>
        <xdr:cNvPr id="75" name="円/楕円 74"/>
        <xdr:cNvSpPr/>
      </xdr:nvSpPr>
      <xdr:spPr bwMode="auto">
        <a:xfrm>
          <a:off x="2857500" y="344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56674</xdr:rowOff>
    </xdr:from>
    <xdr:ext cx="762000" cy="259045"/>
    <xdr:sp macro="" textlink="">
      <xdr:nvSpPr>
        <xdr:cNvPr id="76" name="テキスト ボックス 75"/>
        <xdr:cNvSpPr txBox="1"/>
      </xdr:nvSpPr>
      <xdr:spPr>
        <a:xfrm>
          <a:off x="2527300" y="353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7785</xdr:rowOff>
    </xdr:from>
    <xdr:to>
      <xdr:col>4</xdr:col>
      <xdr:colOff>1117600</xdr:colOff>
      <xdr:row>36</xdr:row>
      <xdr:rowOff>24130</xdr:rowOff>
    </xdr:to>
    <xdr:cxnSp macro="">
      <xdr:nvCxnSpPr>
        <xdr:cNvPr id="110" name="直線コネクタ 109"/>
        <xdr:cNvCxnSpPr/>
      </xdr:nvCxnSpPr>
      <xdr:spPr bwMode="auto">
        <a:xfrm flipV="1">
          <a:off x="5003800" y="6961035"/>
          <a:ext cx="6477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335462</xdr:rowOff>
    </xdr:from>
    <xdr:ext cx="762000" cy="259045"/>
    <xdr:sp macro="" textlink="">
      <xdr:nvSpPr>
        <xdr:cNvPr id="111" name="人口1人当たり決算額の推移平均値テキスト445"/>
        <xdr:cNvSpPr txBox="1"/>
      </xdr:nvSpPr>
      <xdr:spPr>
        <a:xfrm>
          <a:off x="5740400" y="6945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233299</xdr:rowOff>
    </xdr:from>
    <xdr:to>
      <xdr:col>4</xdr:col>
      <xdr:colOff>469900</xdr:colOff>
      <xdr:row>36</xdr:row>
      <xdr:rowOff>24130</xdr:rowOff>
    </xdr:to>
    <xdr:cxnSp macro="">
      <xdr:nvCxnSpPr>
        <xdr:cNvPr id="113" name="直線コネクタ 112"/>
        <xdr:cNvCxnSpPr/>
      </xdr:nvCxnSpPr>
      <xdr:spPr bwMode="auto">
        <a:xfrm>
          <a:off x="4305300" y="6843649"/>
          <a:ext cx="698500" cy="13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2315</xdr:rowOff>
    </xdr:from>
    <xdr:ext cx="736600" cy="259045"/>
    <xdr:sp macro="" textlink="">
      <xdr:nvSpPr>
        <xdr:cNvPr id="115" name="テキスト ボックス 114"/>
        <xdr:cNvSpPr txBox="1"/>
      </xdr:nvSpPr>
      <xdr:spPr>
        <a:xfrm>
          <a:off x="4622800" y="66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193408</xdr:rowOff>
    </xdr:from>
    <xdr:to>
      <xdr:col>3</xdr:col>
      <xdr:colOff>904875</xdr:colOff>
      <xdr:row>35</xdr:row>
      <xdr:rowOff>233299</xdr:rowOff>
    </xdr:to>
    <xdr:cxnSp macro="">
      <xdr:nvCxnSpPr>
        <xdr:cNvPr id="116" name="直線コネクタ 115"/>
        <xdr:cNvCxnSpPr/>
      </xdr:nvCxnSpPr>
      <xdr:spPr bwMode="auto">
        <a:xfrm>
          <a:off x="3606800" y="6803758"/>
          <a:ext cx="698500" cy="3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272178</xdr:rowOff>
    </xdr:from>
    <xdr:ext cx="762000" cy="259045"/>
    <xdr:sp macro="" textlink="">
      <xdr:nvSpPr>
        <xdr:cNvPr id="118" name="テキスト ボックス 117"/>
        <xdr:cNvSpPr txBox="1"/>
      </xdr:nvSpPr>
      <xdr:spPr>
        <a:xfrm>
          <a:off x="3924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112331</xdr:rowOff>
    </xdr:from>
    <xdr:to>
      <xdr:col>3</xdr:col>
      <xdr:colOff>206375</xdr:colOff>
      <xdr:row>35</xdr:row>
      <xdr:rowOff>193408</xdr:rowOff>
    </xdr:to>
    <xdr:cxnSp macro="">
      <xdr:nvCxnSpPr>
        <xdr:cNvPr id="119" name="直線コネクタ 118"/>
        <xdr:cNvCxnSpPr/>
      </xdr:nvCxnSpPr>
      <xdr:spPr bwMode="auto">
        <a:xfrm>
          <a:off x="2908300" y="6722681"/>
          <a:ext cx="698500" cy="8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170032</xdr:rowOff>
    </xdr:from>
    <xdr:ext cx="762000" cy="259045"/>
    <xdr:sp macro="" textlink="">
      <xdr:nvSpPr>
        <xdr:cNvPr id="121" name="テキスト ボックス 120"/>
        <xdr:cNvSpPr txBox="1"/>
      </xdr:nvSpPr>
      <xdr:spPr>
        <a:xfrm>
          <a:off x="32258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98404</xdr:rowOff>
    </xdr:from>
    <xdr:ext cx="762000" cy="259045"/>
    <xdr:sp macro="" textlink="">
      <xdr:nvSpPr>
        <xdr:cNvPr id="123" name="テキスト ボックス 122"/>
        <xdr:cNvSpPr txBox="1"/>
      </xdr:nvSpPr>
      <xdr:spPr>
        <a:xfrm>
          <a:off x="25273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299885</xdr:rowOff>
    </xdr:from>
    <xdr:to>
      <xdr:col>5</xdr:col>
      <xdr:colOff>34925</xdr:colOff>
      <xdr:row>36</xdr:row>
      <xdr:rowOff>58585</xdr:rowOff>
    </xdr:to>
    <xdr:sp macro="" textlink="">
      <xdr:nvSpPr>
        <xdr:cNvPr id="129" name="円/楕円 128"/>
        <xdr:cNvSpPr/>
      </xdr:nvSpPr>
      <xdr:spPr bwMode="auto">
        <a:xfrm>
          <a:off x="5600700" y="691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144962</xdr:rowOff>
    </xdr:from>
    <xdr:ext cx="762000" cy="259045"/>
    <xdr:sp macro="" textlink="">
      <xdr:nvSpPr>
        <xdr:cNvPr id="130" name="人口1人当たり決算額の推移該当値テキスト445"/>
        <xdr:cNvSpPr txBox="1"/>
      </xdr:nvSpPr>
      <xdr:spPr>
        <a:xfrm>
          <a:off x="5740400" y="675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316230</xdr:rowOff>
    </xdr:from>
    <xdr:to>
      <xdr:col>4</xdr:col>
      <xdr:colOff>520700</xdr:colOff>
      <xdr:row>36</xdr:row>
      <xdr:rowOff>74930</xdr:rowOff>
    </xdr:to>
    <xdr:sp macro="" textlink="">
      <xdr:nvSpPr>
        <xdr:cNvPr id="131" name="円/楕円 130"/>
        <xdr:cNvSpPr/>
      </xdr:nvSpPr>
      <xdr:spPr bwMode="auto">
        <a:xfrm>
          <a:off x="4953000" y="692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59707</xdr:rowOff>
    </xdr:from>
    <xdr:ext cx="736600" cy="259045"/>
    <xdr:sp macro="" textlink="">
      <xdr:nvSpPr>
        <xdr:cNvPr id="132" name="テキスト ボックス 131"/>
        <xdr:cNvSpPr txBox="1"/>
      </xdr:nvSpPr>
      <xdr:spPr>
        <a:xfrm>
          <a:off x="4622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182499</xdr:rowOff>
    </xdr:from>
    <xdr:to>
      <xdr:col>3</xdr:col>
      <xdr:colOff>955675</xdr:colOff>
      <xdr:row>35</xdr:row>
      <xdr:rowOff>284099</xdr:rowOff>
    </xdr:to>
    <xdr:sp macro="" textlink="">
      <xdr:nvSpPr>
        <xdr:cNvPr id="133" name="円/楕円 132"/>
        <xdr:cNvSpPr/>
      </xdr:nvSpPr>
      <xdr:spPr bwMode="auto">
        <a:xfrm>
          <a:off x="4254500" y="679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268876</xdr:rowOff>
    </xdr:from>
    <xdr:ext cx="762000" cy="259045"/>
    <xdr:sp macro="" textlink="">
      <xdr:nvSpPr>
        <xdr:cNvPr id="134" name="テキスト ボックス 133"/>
        <xdr:cNvSpPr txBox="1"/>
      </xdr:nvSpPr>
      <xdr:spPr>
        <a:xfrm>
          <a:off x="3924300" y="687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142608</xdr:rowOff>
    </xdr:from>
    <xdr:to>
      <xdr:col>3</xdr:col>
      <xdr:colOff>257175</xdr:colOff>
      <xdr:row>35</xdr:row>
      <xdr:rowOff>244208</xdr:rowOff>
    </xdr:to>
    <xdr:sp macro="" textlink="">
      <xdr:nvSpPr>
        <xdr:cNvPr id="135" name="円/楕円 134"/>
        <xdr:cNvSpPr/>
      </xdr:nvSpPr>
      <xdr:spPr bwMode="auto">
        <a:xfrm>
          <a:off x="3556000" y="675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228985</xdr:rowOff>
    </xdr:from>
    <xdr:ext cx="762000" cy="259045"/>
    <xdr:sp macro="" textlink="">
      <xdr:nvSpPr>
        <xdr:cNvPr id="136" name="テキスト ボックス 135"/>
        <xdr:cNvSpPr txBox="1"/>
      </xdr:nvSpPr>
      <xdr:spPr>
        <a:xfrm>
          <a:off x="3225800" y="683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61531</xdr:rowOff>
    </xdr:from>
    <xdr:to>
      <xdr:col>2</xdr:col>
      <xdr:colOff>692150</xdr:colOff>
      <xdr:row>35</xdr:row>
      <xdr:rowOff>163131</xdr:rowOff>
    </xdr:to>
    <xdr:sp macro="" textlink="">
      <xdr:nvSpPr>
        <xdr:cNvPr id="137" name="円/楕円 136"/>
        <xdr:cNvSpPr/>
      </xdr:nvSpPr>
      <xdr:spPr bwMode="auto">
        <a:xfrm>
          <a:off x="2857500" y="667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147908</xdr:rowOff>
    </xdr:from>
    <xdr:ext cx="762000" cy="259045"/>
    <xdr:sp macro="" textlink="">
      <xdr:nvSpPr>
        <xdr:cNvPr id="138" name="テキスト ボックス 137"/>
        <xdr:cNvSpPr txBox="1"/>
      </xdr:nvSpPr>
      <xdr:spPr>
        <a:xfrm>
          <a:off x="2527300" y="675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年度の財政調整基金残高に対する標準財政規模比は</a:t>
          </a:r>
          <a:r>
            <a:rPr kumimoji="1" lang="en-US" altLang="ja-JP" sz="1300">
              <a:solidFill>
                <a:schemeClr val="dk1"/>
              </a:solidFill>
              <a:latin typeface="+mn-lt"/>
              <a:ea typeface="+mn-ea"/>
              <a:cs typeface="+mn-cs"/>
            </a:rPr>
            <a:t>33.68%</a:t>
          </a:r>
          <a:r>
            <a:rPr kumimoji="1" lang="ja-JP" altLang="ja-JP" sz="1300">
              <a:solidFill>
                <a:schemeClr val="dk1"/>
              </a:solidFill>
              <a:latin typeface="+mn-lt"/>
              <a:ea typeface="+mn-ea"/>
              <a:cs typeface="+mn-cs"/>
            </a:rPr>
            <a:t>で例年並みの数値である。これは平成</a:t>
          </a:r>
          <a:r>
            <a:rPr kumimoji="1" lang="en-US" altLang="ja-JP" sz="1300">
              <a:solidFill>
                <a:schemeClr val="dk1"/>
              </a:solidFill>
              <a:latin typeface="+mn-lt"/>
              <a:ea typeface="+mn-ea"/>
              <a:cs typeface="+mn-cs"/>
            </a:rPr>
            <a:t>20</a:t>
          </a:r>
          <a:r>
            <a:rPr kumimoji="1" lang="ja-JP" altLang="ja-JP" sz="1300">
              <a:solidFill>
                <a:schemeClr val="dk1"/>
              </a:solidFill>
              <a:latin typeface="+mn-lt"/>
              <a:ea typeface="+mn-ea"/>
              <a:cs typeface="+mn-cs"/>
            </a:rPr>
            <a:t>年度財政調整基金残高が約</a:t>
          </a:r>
          <a:r>
            <a:rPr kumimoji="1" lang="en-US" altLang="ja-JP" sz="1300">
              <a:solidFill>
                <a:schemeClr val="dk1"/>
              </a:solidFill>
              <a:latin typeface="+mn-lt"/>
              <a:ea typeface="+mn-ea"/>
              <a:cs typeface="+mn-cs"/>
            </a:rPr>
            <a:t>15</a:t>
          </a:r>
          <a:r>
            <a:rPr kumimoji="1" lang="ja-JP" altLang="ja-JP" sz="1300">
              <a:solidFill>
                <a:schemeClr val="dk1"/>
              </a:solidFill>
              <a:latin typeface="+mn-lt"/>
              <a:ea typeface="+mn-ea"/>
              <a:cs typeface="+mn-cs"/>
            </a:rPr>
            <a:t>億</a:t>
          </a:r>
          <a:r>
            <a:rPr kumimoji="1" lang="en-US" altLang="ja-JP" sz="1300">
              <a:solidFill>
                <a:schemeClr val="dk1"/>
              </a:solidFill>
              <a:latin typeface="+mn-lt"/>
              <a:ea typeface="+mn-ea"/>
              <a:cs typeface="+mn-cs"/>
            </a:rPr>
            <a:t>7</a:t>
          </a:r>
          <a:r>
            <a:rPr kumimoji="1" lang="ja-JP" altLang="ja-JP" sz="1300">
              <a:solidFill>
                <a:schemeClr val="dk1"/>
              </a:solidFill>
              <a:latin typeface="+mn-lt"/>
              <a:ea typeface="+mn-ea"/>
              <a:cs typeface="+mn-cs"/>
            </a:rPr>
            <a:t>千</a:t>
          </a:r>
          <a:r>
            <a:rPr kumimoji="1" lang="en-US" altLang="ja-JP" sz="1300">
              <a:solidFill>
                <a:schemeClr val="dk1"/>
              </a:solidFill>
              <a:latin typeface="+mn-lt"/>
              <a:ea typeface="+mn-ea"/>
              <a:cs typeface="+mn-cs"/>
            </a:rPr>
            <a:t>7</a:t>
          </a:r>
          <a:r>
            <a:rPr kumimoji="1" lang="ja-JP" altLang="ja-JP" sz="1300">
              <a:solidFill>
                <a:schemeClr val="dk1"/>
              </a:solidFill>
              <a:latin typeface="+mn-lt"/>
              <a:ea typeface="+mn-ea"/>
              <a:cs typeface="+mn-cs"/>
            </a:rPr>
            <a:t>百万円</a:t>
          </a:r>
          <a:r>
            <a:rPr kumimoji="1" lang="ja-JP" altLang="en-US" sz="1300">
              <a:solidFill>
                <a:schemeClr val="dk1"/>
              </a:solidFill>
              <a:latin typeface="+mn-lt"/>
              <a:ea typeface="+mn-ea"/>
              <a:cs typeface="+mn-cs"/>
            </a:rPr>
            <a:t>であったの</a:t>
          </a:r>
          <a:r>
            <a:rPr kumimoji="1" lang="ja-JP" altLang="ja-JP" sz="1300">
              <a:solidFill>
                <a:schemeClr val="dk1"/>
              </a:solidFill>
              <a:latin typeface="+mn-lt"/>
              <a:ea typeface="+mn-ea"/>
              <a:cs typeface="+mn-cs"/>
            </a:rPr>
            <a:t>が</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年度は約</a:t>
          </a:r>
          <a:r>
            <a:rPr kumimoji="1" lang="en-US" altLang="ja-JP" sz="1300">
              <a:solidFill>
                <a:schemeClr val="dk1"/>
              </a:solidFill>
              <a:latin typeface="+mn-lt"/>
              <a:ea typeface="+mn-ea"/>
              <a:cs typeface="+mn-cs"/>
            </a:rPr>
            <a:t>18</a:t>
          </a:r>
          <a:r>
            <a:rPr kumimoji="1" lang="ja-JP" altLang="ja-JP" sz="1300">
              <a:solidFill>
                <a:schemeClr val="dk1"/>
              </a:solidFill>
              <a:latin typeface="+mn-lt"/>
              <a:ea typeface="+mn-ea"/>
              <a:cs typeface="+mn-cs"/>
            </a:rPr>
            <a:t>億</a:t>
          </a:r>
          <a:r>
            <a:rPr kumimoji="1" lang="en-US" altLang="ja-JP" sz="1300">
              <a:solidFill>
                <a:schemeClr val="dk1"/>
              </a:solidFill>
              <a:latin typeface="+mn-lt"/>
              <a:ea typeface="+mn-ea"/>
              <a:cs typeface="+mn-cs"/>
            </a:rPr>
            <a:t>9</a:t>
          </a:r>
          <a:r>
            <a:rPr kumimoji="1" lang="ja-JP" altLang="ja-JP" sz="1300">
              <a:solidFill>
                <a:schemeClr val="dk1"/>
              </a:solidFill>
              <a:latin typeface="+mn-lt"/>
              <a:ea typeface="+mn-ea"/>
              <a:cs typeface="+mn-cs"/>
            </a:rPr>
            <a:t>百万円と年々増やしていった</a:t>
          </a:r>
          <a:r>
            <a:rPr kumimoji="1" lang="ja-JP" altLang="en-US" sz="1300">
              <a:solidFill>
                <a:schemeClr val="dk1"/>
              </a:solidFill>
              <a:latin typeface="+mn-lt"/>
              <a:ea typeface="+mn-ea"/>
              <a:cs typeface="+mn-cs"/>
            </a:rPr>
            <a:t>こと</a:t>
          </a:r>
          <a:r>
            <a:rPr kumimoji="1" lang="ja-JP" altLang="ja-JP" sz="1300">
              <a:solidFill>
                <a:schemeClr val="dk1"/>
              </a:solidFill>
              <a:latin typeface="+mn-lt"/>
              <a:ea typeface="+mn-ea"/>
              <a:cs typeface="+mn-cs"/>
            </a:rPr>
            <a:t>が要因である。これからも大きな事業でもない限り極力取り崩しをやめ、</a:t>
          </a:r>
          <a:r>
            <a:rPr kumimoji="1" lang="en-US" altLang="ja-JP" sz="1300">
              <a:solidFill>
                <a:schemeClr val="dk1"/>
              </a:solidFill>
              <a:latin typeface="+mn-lt"/>
              <a:ea typeface="+mn-ea"/>
              <a:cs typeface="+mn-cs"/>
            </a:rPr>
            <a:t>15</a:t>
          </a:r>
          <a:r>
            <a:rPr kumimoji="1" lang="ja-JP" altLang="ja-JP" sz="1300">
              <a:solidFill>
                <a:schemeClr val="dk1"/>
              </a:solidFill>
              <a:latin typeface="+mn-lt"/>
              <a:ea typeface="+mn-ea"/>
              <a:cs typeface="+mn-cs"/>
            </a:rPr>
            <a:t>億円を下回らないように努める。</a:t>
          </a:r>
          <a:endParaRPr lang="ja-JP" altLang="ja-JP" sz="1300"/>
        </a:p>
        <a:p>
          <a:r>
            <a:rPr kumimoji="1" lang="ja-JP" altLang="ja-JP" sz="1300">
              <a:solidFill>
                <a:schemeClr val="dk1"/>
              </a:solidFill>
              <a:latin typeface="+mn-lt"/>
              <a:ea typeface="+mn-ea"/>
              <a:cs typeface="+mn-cs"/>
            </a:rPr>
            <a:t>　実質収支も</a:t>
          </a:r>
          <a:r>
            <a:rPr kumimoji="1" lang="ja-JP" altLang="en-US" sz="1300">
              <a:solidFill>
                <a:schemeClr val="dk1"/>
              </a:solidFill>
              <a:latin typeface="+mn-lt"/>
              <a:ea typeface="+mn-ea"/>
              <a:cs typeface="+mn-cs"/>
            </a:rPr>
            <a:t>継続的に黒字を確保しており</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今後も</a:t>
          </a:r>
          <a:r>
            <a:rPr kumimoji="1" lang="ja-JP" altLang="ja-JP" sz="1300">
              <a:solidFill>
                <a:schemeClr val="dk1"/>
              </a:solidFill>
              <a:latin typeface="+mn-lt"/>
              <a:ea typeface="+mn-ea"/>
              <a:cs typeface="+mn-cs"/>
            </a:rPr>
            <a:t>次年度の財源となる繰越金を増やそうと極力執行を押さえ、</a:t>
          </a:r>
          <a:r>
            <a:rPr kumimoji="1" lang="en-US" altLang="ja-JP" sz="1300">
              <a:solidFill>
                <a:schemeClr val="dk1"/>
              </a:solidFill>
              <a:latin typeface="+mn-lt"/>
              <a:ea typeface="+mn-ea"/>
              <a:cs typeface="+mn-cs"/>
            </a:rPr>
            <a:t>3</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5</a:t>
          </a:r>
          <a:r>
            <a:rPr kumimoji="1" lang="ja-JP" altLang="ja-JP" sz="1300">
              <a:solidFill>
                <a:schemeClr val="dk1"/>
              </a:solidFill>
              <a:latin typeface="+mn-lt"/>
              <a:ea typeface="+mn-ea"/>
              <a:cs typeface="+mn-cs"/>
            </a:rPr>
            <a:t>億円の実質収支になるように努めていく。</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連結実質赤字比率は、平成</a:t>
          </a:r>
          <a:r>
            <a:rPr kumimoji="1" lang="en-US" altLang="ja-JP" sz="1400">
              <a:solidFill>
                <a:schemeClr val="dk1"/>
              </a:solidFill>
              <a:latin typeface="+mn-lt"/>
              <a:ea typeface="+mn-ea"/>
              <a:cs typeface="+mn-cs"/>
            </a:rPr>
            <a:t>19</a:t>
          </a:r>
          <a:r>
            <a:rPr kumimoji="1" lang="ja-JP" altLang="ja-JP" sz="1400">
              <a:solidFill>
                <a:schemeClr val="dk1"/>
              </a:solidFill>
              <a:latin typeface="+mn-lt"/>
              <a:ea typeface="+mn-ea"/>
              <a:cs typeface="+mn-cs"/>
            </a:rPr>
            <a:t>年度から一般会計及び全ての会計において実質収支額が黒字であるため比率はないが、引き続き財源の確保や経常経費の削減などに努め</a:t>
          </a:r>
          <a:r>
            <a:rPr kumimoji="1" lang="ja-JP" altLang="en-US" sz="1400">
              <a:solidFill>
                <a:schemeClr val="dk1"/>
              </a:solidFill>
              <a:latin typeface="+mn-lt"/>
              <a:ea typeface="+mn-ea"/>
              <a:cs typeface="+mn-cs"/>
            </a:rPr>
            <a:t>ていく</a:t>
          </a:r>
          <a:r>
            <a:rPr kumimoji="1" lang="ja-JP" altLang="ja-JP" sz="1400">
              <a:solidFill>
                <a:schemeClr val="dk1"/>
              </a:solidFill>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実質公債費比率の分子は平成</a:t>
          </a:r>
          <a:r>
            <a:rPr kumimoji="1" lang="en-US" altLang="ja-JP" sz="1400">
              <a:solidFill>
                <a:schemeClr val="dk1"/>
              </a:solidFill>
              <a:latin typeface="+mn-lt"/>
              <a:ea typeface="+mn-ea"/>
              <a:cs typeface="+mn-cs"/>
            </a:rPr>
            <a:t>22</a:t>
          </a:r>
          <a:r>
            <a:rPr kumimoji="1" lang="ja-JP" altLang="ja-JP" sz="1400">
              <a:solidFill>
                <a:schemeClr val="dk1"/>
              </a:solidFill>
              <a:latin typeface="+mn-lt"/>
              <a:ea typeface="+mn-ea"/>
              <a:cs typeface="+mn-cs"/>
            </a:rPr>
            <a:t>年度以降減少している</a:t>
          </a:r>
          <a:r>
            <a:rPr kumimoji="1" lang="ja-JP" altLang="en-US" sz="1400">
              <a:solidFill>
                <a:schemeClr val="dk1"/>
              </a:solidFill>
              <a:latin typeface="+mn-lt"/>
              <a:ea typeface="+mn-ea"/>
              <a:cs typeface="+mn-cs"/>
            </a:rPr>
            <a:t>が、</a:t>
          </a: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26</a:t>
          </a:r>
          <a:r>
            <a:rPr kumimoji="1" lang="ja-JP" altLang="ja-JP" sz="1400">
              <a:solidFill>
                <a:schemeClr val="dk1"/>
              </a:solidFill>
              <a:latin typeface="+mn-lt"/>
              <a:ea typeface="+mn-ea"/>
              <a:cs typeface="+mn-cs"/>
            </a:rPr>
            <a:t>年度は</a:t>
          </a:r>
          <a:r>
            <a:rPr kumimoji="1" lang="en-US" altLang="ja-JP" sz="1400">
              <a:solidFill>
                <a:schemeClr val="dk1"/>
              </a:solidFill>
              <a:latin typeface="+mn-lt"/>
              <a:ea typeface="+mn-ea"/>
              <a:cs typeface="+mn-cs"/>
            </a:rPr>
            <a:t>387</a:t>
          </a:r>
          <a:r>
            <a:rPr kumimoji="1" lang="ja-JP" altLang="ja-JP" sz="1400">
              <a:solidFill>
                <a:schemeClr val="dk1"/>
              </a:solidFill>
              <a:latin typeface="+mn-lt"/>
              <a:ea typeface="+mn-ea"/>
              <a:cs typeface="+mn-cs"/>
            </a:rPr>
            <a:t>百万円と前年度と比べ</a:t>
          </a:r>
          <a:r>
            <a:rPr kumimoji="1" lang="en-US" altLang="ja-JP" sz="1400">
              <a:solidFill>
                <a:schemeClr val="dk1"/>
              </a:solidFill>
              <a:latin typeface="+mn-lt"/>
              <a:ea typeface="+mn-ea"/>
              <a:cs typeface="+mn-cs"/>
            </a:rPr>
            <a:t>9</a:t>
          </a:r>
          <a:r>
            <a:rPr kumimoji="1" lang="ja-JP" altLang="ja-JP" sz="1400">
              <a:solidFill>
                <a:schemeClr val="dk1"/>
              </a:solidFill>
              <a:latin typeface="+mn-lt"/>
              <a:ea typeface="+mn-ea"/>
              <a:cs typeface="+mn-cs"/>
            </a:rPr>
            <a:t>百万円</a:t>
          </a:r>
          <a:r>
            <a:rPr kumimoji="1" lang="ja-JP" altLang="en-US" sz="1400">
              <a:solidFill>
                <a:schemeClr val="dk1"/>
              </a:solidFill>
              <a:latin typeface="+mn-lt"/>
              <a:ea typeface="+mn-ea"/>
              <a:cs typeface="+mn-cs"/>
            </a:rPr>
            <a:t>増加</a:t>
          </a:r>
          <a:r>
            <a:rPr kumimoji="1" lang="ja-JP" altLang="ja-JP" sz="1400">
              <a:solidFill>
                <a:schemeClr val="dk1"/>
              </a:solidFill>
              <a:latin typeface="+mn-lt"/>
              <a:ea typeface="+mn-ea"/>
              <a:cs typeface="+mn-cs"/>
            </a:rPr>
            <a:t>した。</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元利償還金は近年</a:t>
          </a:r>
          <a:r>
            <a:rPr kumimoji="1" lang="en-US" altLang="ja-JP" sz="1400">
              <a:solidFill>
                <a:schemeClr val="dk1"/>
              </a:solidFill>
              <a:latin typeface="+mn-lt"/>
              <a:ea typeface="+mn-ea"/>
              <a:cs typeface="+mn-cs"/>
            </a:rPr>
            <a:t>6</a:t>
          </a:r>
          <a:r>
            <a:rPr kumimoji="1" lang="ja-JP" altLang="ja-JP" sz="1400">
              <a:solidFill>
                <a:schemeClr val="dk1"/>
              </a:solidFill>
              <a:latin typeface="+mn-lt"/>
              <a:ea typeface="+mn-ea"/>
              <a:cs typeface="+mn-cs"/>
            </a:rPr>
            <a:t>億円台で推移しており、保育園及び小中学校、道の駅等の整備事業が集中したことや臨時財政対策債の元利償還が始まったことにより、平成</a:t>
          </a:r>
          <a:r>
            <a:rPr kumimoji="1" lang="en-US" altLang="ja-JP" sz="1400">
              <a:solidFill>
                <a:schemeClr val="dk1"/>
              </a:solidFill>
              <a:latin typeface="+mn-lt"/>
              <a:ea typeface="+mn-ea"/>
              <a:cs typeface="+mn-cs"/>
            </a:rPr>
            <a:t>34</a:t>
          </a:r>
          <a:r>
            <a:rPr kumimoji="1" lang="ja-JP" altLang="ja-JP" sz="1400">
              <a:solidFill>
                <a:schemeClr val="dk1"/>
              </a:solidFill>
              <a:latin typeface="+mn-lt"/>
              <a:ea typeface="+mn-ea"/>
              <a:cs typeface="+mn-cs"/>
            </a:rPr>
            <a:t>年度までは地方債の元利償還金が重い負担となる見込みである。しかし</a:t>
          </a:r>
          <a:r>
            <a:rPr kumimoji="1" lang="ja-JP" altLang="en-US" sz="1400">
              <a:solidFill>
                <a:schemeClr val="dk1"/>
              </a:solidFill>
              <a:latin typeface="+mn-lt"/>
              <a:ea typeface="+mn-ea"/>
              <a:cs typeface="+mn-cs"/>
            </a:rPr>
            <a:t>、</a:t>
          </a:r>
          <a:r>
            <a:rPr kumimoji="1" lang="ja-JP" altLang="ja-JP" sz="1400">
              <a:solidFill>
                <a:schemeClr val="dk1"/>
              </a:solidFill>
              <a:latin typeface="+mn-lt"/>
              <a:ea typeface="+mn-ea"/>
              <a:cs typeface="+mn-cs"/>
            </a:rPr>
            <a:t>事業費補正等基準財政需要額に算入された公債費も増加しているので、差し引きで実質公債費比率の分子は大きく伸びない見込みである。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将来負担比率の分子は年々減少傾向であ</a:t>
          </a:r>
          <a:r>
            <a:rPr kumimoji="1" lang="ja-JP" altLang="en-US" sz="1400">
              <a:solidFill>
                <a:schemeClr val="dk1"/>
              </a:solidFill>
              <a:latin typeface="+mn-lt"/>
              <a:ea typeface="+mn-ea"/>
              <a:cs typeface="+mn-cs"/>
            </a:rPr>
            <a:t>ったが、平成</a:t>
          </a:r>
          <a:r>
            <a:rPr kumimoji="1" lang="en-US" altLang="ja-JP" sz="1400">
              <a:solidFill>
                <a:schemeClr val="dk1"/>
              </a:solidFill>
              <a:latin typeface="+mn-lt"/>
              <a:ea typeface="+mn-ea"/>
              <a:cs typeface="+mn-cs"/>
            </a:rPr>
            <a:t>26</a:t>
          </a:r>
          <a:r>
            <a:rPr kumimoji="1" lang="ja-JP" altLang="en-US" sz="1400">
              <a:solidFill>
                <a:schemeClr val="dk1"/>
              </a:solidFill>
              <a:latin typeface="+mn-lt"/>
              <a:ea typeface="+mn-ea"/>
              <a:cs typeface="+mn-cs"/>
            </a:rPr>
            <a:t>年度は</a:t>
          </a:r>
          <a:r>
            <a:rPr kumimoji="1" lang="en-US" altLang="ja-JP" sz="1400">
              <a:solidFill>
                <a:schemeClr val="dk1"/>
              </a:solidFill>
              <a:latin typeface="+mn-lt"/>
              <a:ea typeface="+mn-ea"/>
              <a:cs typeface="+mn-cs"/>
            </a:rPr>
            <a:t>153</a:t>
          </a:r>
          <a:r>
            <a:rPr kumimoji="1" lang="ja-JP" altLang="en-US" sz="1400">
              <a:solidFill>
                <a:schemeClr val="dk1"/>
              </a:solidFill>
              <a:latin typeface="+mn-lt"/>
              <a:ea typeface="+mn-ea"/>
              <a:cs typeface="+mn-cs"/>
            </a:rPr>
            <a:t>百万円増加した。</a:t>
          </a:r>
          <a:r>
            <a:rPr kumimoji="1" lang="ja-JP" altLang="ja-JP" sz="1400">
              <a:solidFill>
                <a:schemeClr val="dk1"/>
              </a:solidFill>
              <a:latin typeface="+mn-lt"/>
              <a:ea typeface="+mn-ea"/>
              <a:cs typeface="+mn-cs"/>
            </a:rPr>
            <a:t>これは</a:t>
          </a:r>
          <a:r>
            <a:rPr kumimoji="1" lang="ja-JP" altLang="en-US" sz="1400">
              <a:solidFill>
                <a:schemeClr val="dk1"/>
              </a:solidFill>
              <a:latin typeface="+mn-lt"/>
              <a:ea typeface="+mn-ea"/>
              <a:cs typeface="+mn-cs"/>
            </a:rPr>
            <a:t>、地方債の現在高が増加したことや、</a:t>
          </a:r>
          <a:r>
            <a:rPr kumimoji="1" lang="ja-JP" altLang="ja-JP" sz="1400">
              <a:solidFill>
                <a:schemeClr val="dk1"/>
              </a:solidFill>
              <a:latin typeface="+mn-lt"/>
              <a:ea typeface="+mn-ea"/>
              <a:cs typeface="+mn-cs"/>
            </a:rPr>
            <a:t>公営企業債等繰入見込額が</a:t>
          </a:r>
          <a:r>
            <a:rPr kumimoji="1" lang="ja-JP" altLang="en-US" sz="1400">
              <a:solidFill>
                <a:schemeClr val="dk1"/>
              </a:solidFill>
              <a:latin typeface="+mn-lt"/>
              <a:ea typeface="+mn-ea"/>
              <a:cs typeface="+mn-cs"/>
            </a:rPr>
            <a:t>増加したこと。</a:t>
          </a:r>
          <a:r>
            <a:rPr kumimoji="1" lang="ja-JP" altLang="ja-JP" sz="1400">
              <a:solidFill>
                <a:schemeClr val="dk1"/>
              </a:solidFill>
              <a:latin typeface="+mn-lt"/>
              <a:ea typeface="+mn-ea"/>
              <a:cs typeface="+mn-cs"/>
            </a:rPr>
            <a:t>また、</a:t>
          </a:r>
          <a:r>
            <a:rPr kumimoji="1" lang="ja-JP" altLang="en-US" sz="1400">
              <a:solidFill>
                <a:schemeClr val="dk1"/>
              </a:solidFill>
              <a:latin typeface="+mn-lt"/>
              <a:ea typeface="+mn-ea"/>
              <a:cs typeface="+mn-cs"/>
            </a:rPr>
            <a:t>基準財政需要額算入見込額が減少し、充当可能財源が減少したことが要因である。</a:t>
          </a:r>
          <a:r>
            <a:rPr kumimoji="1" lang="ja-JP" altLang="en-US" sz="1400">
              <a:solidFill>
                <a:schemeClr val="dk1"/>
              </a:solidFill>
              <a:latin typeface="ＭＳ ゴシック" pitchFamily="49" charset="-128"/>
              <a:ea typeface="ＭＳ ゴシック" pitchFamily="49" charset="-128"/>
              <a:cs typeface="+mn-cs"/>
            </a:rPr>
            <a:t>今後は後世への負担を少しでも軽減するよう、新規事業の実施などについて総点検を図り、財政の健全化を図る。</a:t>
          </a:r>
          <a:endParaRPr kumimoji="1" lang="en-US" altLang="ja-JP"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8402416</v>
      </c>
      <c r="BO4" s="349"/>
      <c r="BP4" s="349"/>
      <c r="BQ4" s="349"/>
      <c r="BR4" s="349"/>
      <c r="BS4" s="349"/>
      <c r="BT4" s="349"/>
      <c r="BU4" s="350"/>
      <c r="BV4" s="348">
        <v>8980101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11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8044946</v>
      </c>
      <c r="BO5" s="386"/>
      <c r="BP5" s="386"/>
      <c r="BQ5" s="386"/>
      <c r="BR5" s="386"/>
      <c r="BS5" s="386"/>
      <c r="BT5" s="386"/>
      <c r="BU5" s="387"/>
      <c r="BV5" s="385">
        <v>8387091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78.3</v>
      </c>
      <c r="CU5" s="383"/>
      <c r="CV5" s="383"/>
      <c r="CW5" s="383"/>
      <c r="CX5" s="383"/>
      <c r="CY5" s="383"/>
      <c r="CZ5" s="383"/>
      <c r="DA5" s="384"/>
      <c r="DB5" s="382">
        <v>76.5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357470</v>
      </c>
      <c r="BO6" s="386"/>
      <c r="BP6" s="386"/>
      <c r="BQ6" s="386"/>
      <c r="BR6" s="386"/>
      <c r="BS6" s="386"/>
      <c r="BT6" s="386"/>
      <c r="BU6" s="387"/>
      <c r="BV6" s="385">
        <v>593010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84.5</v>
      </c>
      <c r="CU6" s="423"/>
      <c r="CV6" s="423"/>
      <c r="CW6" s="423"/>
      <c r="CX6" s="423"/>
      <c r="CY6" s="423"/>
      <c r="CZ6" s="423"/>
      <c r="DA6" s="424"/>
      <c r="DB6" s="422">
        <v>83.8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9628</v>
      </c>
      <c r="BO7" s="386"/>
      <c r="BP7" s="386"/>
      <c r="BQ7" s="386"/>
      <c r="BR7" s="386"/>
      <c r="BS7" s="386"/>
      <c r="BT7" s="386"/>
      <c r="BU7" s="387"/>
      <c r="BV7" s="385">
        <v>6843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5372903</v>
      </c>
      <c r="CU7" s="386"/>
      <c r="CV7" s="386"/>
      <c r="CW7" s="386"/>
      <c r="CX7" s="386"/>
      <c r="CY7" s="386"/>
      <c r="CZ7" s="386"/>
      <c r="DA7" s="387"/>
      <c r="DB7" s="385">
        <v>5326148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347842</v>
      </c>
      <c r="BO8" s="386"/>
      <c r="BP8" s="386"/>
      <c r="BQ8" s="386"/>
      <c r="BR8" s="386"/>
      <c r="BS8" s="386"/>
      <c r="BT8" s="386"/>
      <c r="BU8" s="387"/>
      <c r="BV8" s="385">
        <v>586167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0.61</v>
      </c>
      <c r="CU8" s="426"/>
      <c r="CV8" s="426"/>
      <c r="CW8" s="426"/>
      <c r="CX8" s="426"/>
      <c r="CY8" s="426"/>
      <c r="CZ8" s="426"/>
      <c r="DA8" s="427"/>
      <c r="DB8" s="425">
        <v>0.59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24980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-238325</v>
      </c>
      <c r="BO9" s="386"/>
      <c r="BP9" s="386"/>
      <c r="BQ9" s="386"/>
      <c r="BR9" s="386"/>
      <c r="BS9" s="386"/>
      <c r="BT9" s="386"/>
      <c r="BU9" s="387"/>
      <c r="BV9" s="385">
        <v>222217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10.1</v>
      </c>
      <c r="CU9" s="383"/>
      <c r="CV9" s="383"/>
      <c r="CW9" s="383"/>
      <c r="CX9" s="383"/>
      <c r="CY9" s="383"/>
      <c r="CZ9" s="383"/>
      <c r="DA9" s="384"/>
      <c r="DB9" s="382">
        <v>9.6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24559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302681</v>
      </c>
      <c r="BO10" s="386"/>
      <c r="BP10" s="386"/>
      <c r="BQ10" s="386"/>
      <c r="BR10" s="386"/>
      <c r="BS10" s="386"/>
      <c r="BT10" s="386"/>
      <c r="BU10" s="387"/>
      <c r="BV10" s="385">
        <v>183876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24690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v>250000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24432</v>
      </c>
      <c r="S13" s="467"/>
      <c r="T13" s="467"/>
      <c r="U13" s="467"/>
      <c r="V13" s="468"/>
      <c r="W13" s="401" t="s">
        <v>124</v>
      </c>
      <c r="X13" s="402"/>
      <c r="Y13" s="402"/>
      <c r="Z13" s="402"/>
      <c r="AA13" s="402"/>
      <c r="AB13" s="392"/>
      <c r="AC13" s="436">
        <v>428</v>
      </c>
      <c r="AD13" s="437"/>
      <c r="AE13" s="437"/>
      <c r="AF13" s="437"/>
      <c r="AG13" s="476"/>
      <c r="AH13" s="436">
        <v>637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-235644</v>
      </c>
      <c r="BO13" s="386"/>
      <c r="BP13" s="386"/>
      <c r="BQ13" s="386"/>
      <c r="BR13" s="386"/>
      <c r="BS13" s="386"/>
      <c r="BT13" s="386"/>
      <c r="BU13" s="387"/>
      <c r="BV13" s="385">
        <v>156093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8.8000000000000007</v>
      </c>
      <c r="CU13" s="383"/>
      <c r="CV13" s="383"/>
      <c r="CW13" s="383"/>
      <c r="CX13" s="383"/>
      <c r="CY13" s="383"/>
      <c r="CZ13" s="383"/>
      <c r="DA13" s="384"/>
      <c r="DB13" s="382">
        <v>9.5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24868</v>
      </c>
      <c r="S14" s="467"/>
      <c r="T14" s="467"/>
      <c r="U14" s="467"/>
      <c r="V14" s="468"/>
      <c r="W14" s="375"/>
      <c r="X14" s="376"/>
      <c r="Y14" s="376"/>
      <c r="Z14" s="376"/>
      <c r="AA14" s="376"/>
      <c r="AB14" s="365"/>
      <c r="AC14" s="469">
        <v>3.6</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56.8</v>
      </c>
      <c r="CU14" s="481"/>
      <c r="CV14" s="481"/>
      <c r="CW14" s="481"/>
      <c r="CX14" s="481"/>
      <c r="CY14" s="481"/>
      <c r="CZ14" s="481"/>
      <c r="DA14" s="482"/>
      <c r="DB14" s="480">
        <v>53.4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24577</v>
      </c>
      <c r="S15" s="467"/>
      <c r="T15" s="467"/>
      <c r="U15" s="467"/>
      <c r="V15" s="468"/>
      <c r="W15" s="401" t="s">
        <v>131</v>
      </c>
      <c r="X15" s="402"/>
      <c r="Y15" s="402"/>
      <c r="Z15" s="402"/>
      <c r="AA15" s="402"/>
      <c r="AB15" s="392"/>
      <c r="AC15" s="436">
        <v>4818</v>
      </c>
      <c r="AD15" s="437"/>
      <c r="AE15" s="437"/>
      <c r="AF15" s="437"/>
      <c r="AG15" s="476"/>
      <c r="AH15" s="436">
        <v>5156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2724903</v>
      </c>
      <c r="BO15" s="349"/>
      <c r="BP15" s="349"/>
      <c r="BQ15" s="349"/>
      <c r="BR15" s="349"/>
      <c r="BS15" s="349"/>
      <c r="BT15" s="349"/>
      <c r="BU15" s="350"/>
      <c r="BV15" s="348">
        <v>2485629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40.700000000000003</v>
      </c>
      <c r="AD16" s="470"/>
      <c r="AE16" s="470"/>
      <c r="AF16" s="470"/>
      <c r="AG16" s="471"/>
      <c r="AH16" s="469">
        <v>41.3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4215909</v>
      </c>
      <c r="BO16" s="386"/>
      <c r="BP16" s="386"/>
      <c r="BQ16" s="386"/>
      <c r="BR16" s="386"/>
      <c r="BS16" s="386"/>
      <c r="BT16" s="386"/>
      <c r="BU16" s="387"/>
      <c r="BV16" s="385">
        <v>4162259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6583</v>
      </c>
      <c r="AD17" s="437"/>
      <c r="AE17" s="437"/>
      <c r="AF17" s="437"/>
      <c r="AG17" s="476"/>
      <c r="AH17" s="436">
        <v>6625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3486010</v>
      </c>
      <c r="BO17" s="386"/>
      <c r="BP17" s="386"/>
      <c r="BQ17" s="386"/>
      <c r="BR17" s="386"/>
      <c r="BS17" s="386"/>
      <c r="BT17" s="386"/>
      <c r="BU17" s="387"/>
      <c r="BV17" s="385">
        <v>3184399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38.799999999999997</v>
      </c>
      <c r="M18" s="498"/>
      <c r="N18" s="498"/>
      <c r="O18" s="498"/>
      <c r="P18" s="498"/>
      <c r="Q18" s="498"/>
      <c r="R18" s="499"/>
      <c r="S18" s="499"/>
      <c r="T18" s="499"/>
      <c r="U18" s="499"/>
      <c r="V18" s="500"/>
      <c r="W18" s="403"/>
      <c r="X18" s="404"/>
      <c r="Y18" s="404"/>
      <c r="Z18" s="404"/>
      <c r="AA18" s="404"/>
      <c r="AB18" s="395"/>
      <c r="AC18" s="501">
        <v>55.7</v>
      </c>
      <c r="AD18" s="502"/>
      <c r="AE18" s="502"/>
      <c r="AF18" s="502"/>
      <c r="AG18" s="503"/>
      <c r="AH18" s="501">
        <v>53.1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4204627</v>
      </c>
      <c r="BO18" s="386"/>
      <c r="BP18" s="386"/>
      <c r="BQ18" s="386"/>
      <c r="BR18" s="386"/>
      <c r="BS18" s="386"/>
      <c r="BT18" s="386"/>
      <c r="BU18" s="387"/>
      <c r="BV18" s="385">
        <v>4110829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6436159</v>
      </c>
      <c r="BO19" s="386"/>
      <c r="BP19" s="386"/>
      <c r="BQ19" s="386"/>
      <c r="BR19" s="386"/>
      <c r="BS19" s="386"/>
      <c r="BT19" s="386"/>
      <c r="BU19" s="387"/>
      <c r="BV19" s="385">
        <v>6469163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7801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7235975</v>
      </c>
      <c r="BO23" s="386"/>
      <c r="BP23" s="386"/>
      <c r="BQ23" s="386"/>
      <c r="BR23" s="386"/>
      <c r="BS23" s="386"/>
      <c r="BT23" s="386"/>
      <c r="BU23" s="387"/>
      <c r="BV23" s="385">
        <v>7158936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7550</v>
      </c>
      <c r="R24" s="437"/>
      <c r="S24" s="437"/>
      <c r="T24" s="437"/>
      <c r="U24" s="437"/>
      <c r="V24" s="476"/>
      <c r="W24" s="531"/>
      <c r="X24" s="519"/>
      <c r="Y24" s="520"/>
      <c r="Z24" s="435" t="s">
        <v>155</v>
      </c>
      <c r="AA24" s="415"/>
      <c r="AB24" s="415"/>
      <c r="AC24" s="415"/>
      <c r="AD24" s="415"/>
      <c r="AE24" s="415"/>
      <c r="AF24" s="415"/>
      <c r="AG24" s="416"/>
      <c r="AH24" s="436">
        <v>171</v>
      </c>
      <c r="AI24" s="437"/>
      <c r="AJ24" s="437"/>
      <c r="AK24" s="437"/>
      <c r="AL24" s="476"/>
      <c r="AM24" s="436">
        <v>467343</v>
      </c>
      <c r="AN24" s="437"/>
      <c r="AO24" s="437"/>
      <c r="AP24" s="437"/>
      <c r="AQ24" s="437"/>
      <c r="AR24" s="476"/>
      <c r="AS24" s="436">
        <v>2733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6420832</v>
      </c>
      <c r="BO24" s="386"/>
      <c r="BP24" s="386"/>
      <c r="BQ24" s="386"/>
      <c r="BR24" s="386"/>
      <c r="BS24" s="386"/>
      <c r="BT24" s="386"/>
      <c r="BU24" s="387"/>
      <c r="BV24" s="385">
        <v>6391786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6120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25763</v>
      </c>
      <c r="BO25" s="349"/>
      <c r="BP25" s="349"/>
      <c r="BQ25" s="349"/>
      <c r="BR25" s="349"/>
      <c r="BS25" s="349"/>
      <c r="BT25" s="349"/>
      <c r="BU25" s="350"/>
      <c r="BV25" s="348">
        <v>57228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2670</v>
      </c>
      <c r="R26" s="437"/>
      <c r="S26" s="437"/>
      <c r="T26" s="437"/>
      <c r="U26" s="437"/>
      <c r="V26" s="476"/>
      <c r="W26" s="531"/>
      <c r="X26" s="519"/>
      <c r="Y26" s="520"/>
      <c r="Z26" s="435" t="s">
        <v>161</v>
      </c>
      <c r="AA26" s="541"/>
      <c r="AB26" s="541"/>
      <c r="AC26" s="541"/>
      <c r="AD26" s="541"/>
      <c r="AE26" s="541"/>
      <c r="AF26" s="541"/>
      <c r="AG26" s="542"/>
      <c r="AH26" s="436">
        <v>14</v>
      </c>
      <c r="AI26" s="437"/>
      <c r="AJ26" s="437"/>
      <c r="AK26" s="437"/>
      <c r="AL26" s="476"/>
      <c r="AM26" s="436">
        <v>29232</v>
      </c>
      <c r="AN26" s="437"/>
      <c r="AO26" s="437"/>
      <c r="AP26" s="437"/>
      <c r="AQ26" s="437"/>
      <c r="AR26" s="476"/>
      <c r="AS26" s="436">
        <v>2088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3100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187147</v>
      </c>
      <c r="BO27" s="555"/>
      <c r="BP27" s="555"/>
      <c r="BQ27" s="555"/>
      <c r="BR27" s="555"/>
      <c r="BS27" s="555"/>
      <c r="BT27" s="555"/>
      <c r="BU27" s="556"/>
      <c r="BV27" s="554">
        <v>187128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2850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1809701</v>
      </c>
      <c r="BO28" s="349"/>
      <c r="BP28" s="349"/>
      <c r="BQ28" s="349"/>
      <c r="BR28" s="349"/>
      <c r="BS28" s="349"/>
      <c r="BT28" s="349"/>
      <c r="BU28" s="350"/>
      <c r="BV28" s="348">
        <v>1807020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2650</v>
      </c>
      <c r="R29" s="437"/>
      <c r="S29" s="437"/>
      <c r="T29" s="437"/>
      <c r="U29" s="437"/>
      <c r="V29" s="476"/>
      <c r="W29" s="532"/>
      <c r="X29" s="533"/>
      <c r="Y29" s="534"/>
      <c r="Z29" s="435" t="s">
        <v>171</v>
      </c>
      <c r="AA29" s="415"/>
      <c r="AB29" s="415"/>
      <c r="AC29" s="415"/>
      <c r="AD29" s="415"/>
      <c r="AE29" s="415"/>
      <c r="AF29" s="415"/>
      <c r="AG29" s="416"/>
      <c r="AH29" s="436">
        <v>171</v>
      </c>
      <c r="AI29" s="437"/>
      <c r="AJ29" s="437"/>
      <c r="AK29" s="437"/>
      <c r="AL29" s="476"/>
      <c r="AM29" s="436">
        <v>467343</v>
      </c>
      <c r="AN29" s="437"/>
      <c r="AO29" s="437"/>
      <c r="AP29" s="437"/>
      <c r="AQ29" s="437"/>
      <c r="AR29" s="476"/>
      <c r="AS29" s="436">
        <v>2733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74098</v>
      </c>
      <c r="BO29" s="386"/>
      <c r="BP29" s="386"/>
      <c r="BQ29" s="386"/>
      <c r="BR29" s="386"/>
      <c r="BS29" s="386"/>
      <c r="BT29" s="386"/>
      <c r="BU29" s="387"/>
      <c r="BV29" s="385">
        <v>74042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91.3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383554</v>
      </c>
      <c r="BO30" s="555"/>
      <c r="BP30" s="555"/>
      <c r="BQ30" s="555"/>
      <c r="BR30" s="555"/>
      <c r="BS30" s="555"/>
      <c r="BT30" s="555"/>
      <c r="BU30" s="556"/>
      <c r="BV30" s="554">
        <v>382903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北部簡易水道事業特別会計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大垣衛生施設組合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池田町土地開発公社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南部簡易水道事業特別会計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揖斐川水防事務組合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農業集落排水事業特別会計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揖斐郡養基小学校養基保育所組合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8</v>
      </c>
      <c r="BF37" s="566"/>
      <c r="BG37" s="567" t="str">
        <f>IF('各会計、関係団体の財政状況及び健全化判断比率'!B34="","",'各会計、関係団体の財政状況及び健全化判断比率'!B34)</f>
        <v>公共下水道事業特別会計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岐阜県市町村会館組合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9</v>
      </c>
      <c r="BF38" s="566"/>
      <c r="BG38" s="567" t="str">
        <f>IF('各会計、関係団体の財政状況及び健全化判断比率'!B35="","",'各会計、関係団体の財政状況及び健全化判断比率'!B35)</f>
        <v>温泉施設特別会計</v>
      </c>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樫原谷林野組合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足打谷林野組合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岐阜県市町村職員退職手当組合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大垣消防組合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西濃環境整備組合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揖斐広域連合（普通会計分）</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3049474</v>
      </c>
      <c r="S5" s="583"/>
      <c r="T5" s="583"/>
      <c r="U5" s="583"/>
      <c r="V5" s="583"/>
      <c r="W5" s="583"/>
      <c r="X5" s="583"/>
      <c r="Y5" s="584"/>
      <c r="Z5" s="585">
        <v>36.299999999999997</v>
      </c>
      <c r="AA5" s="585"/>
      <c r="AB5" s="585"/>
      <c r="AC5" s="585"/>
      <c r="AD5" s="586">
        <v>3049474</v>
      </c>
      <c r="AE5" s="586"/>
      <c r="AF5" s="586"/>
      <c r="AG5" s="586"/>
      <c r="AH5" s="586"/>
      <c r="AI5" s="586"/>
      <c r="AJ5" s="586"/>
      <c r="AK5" s="586"/>
      <c r="AL5" s="587">
        <v>61.3</v>
      </c>
      <c r="AM5" s="588"/>
      <c r="AN5" s="588"/>
      <c r="AO5" s="589"/>
      <c r="AP5" s="579" t="s">
        <v>209</v>
      </c>
      <c r="AQ5" s="580"/>
      <c r="AR5" s="580"/>
      <c r="AS5" s="580"/>
      <c r="AT5" s="580"/>
      <c r="AU5" s="580"/>
      <c r="AV5" s="580"/>
      <c r="AW5" s="580"/>
      <c r="AX5" s="580"/>
      <c r="AY5" s="580"/>
      <c r="AZ5" s="580"/>
      <c r="BA5" s="580"/>
      <c r="BB5" s="580"/>
      <c r="BC5" s="580"/>
      <c r="BD5" s="580"/>
      <c r="BE5" s="580"/>
      <c r="BF5" s="581"/>
      <c r="BG5" s="593">
        <v>3049474</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103630</v>
      </c>
      <c r="S6" s="594"/>
      <c r="T6" s="594"/>
      <c r="U6" s="594"/>
      <c r="V6" s="594"/>
      <c r="W6" s="594"/>
      <c r="X6" s="594"/>
      <c r="Y6" s="595"/>
      <c r="Z6" s="596">
        <v>1.2</v>
      </c>
      <c r="AA6" s="596"/>
      <c r="AB6" s="596"/>
      <c r="AC6" s="596"/>
      <c r="AD6" s="597">
        <v>103630</v>
      </c>
      <c r="AE6" s="597"/>
      <c r="AF6" s="597"/>
      <c r="AG6" s="597"/>
      <c r="AH6" s="597"/>
      <c r="AI6" s="597"/>
      <c r="AJ6" s="597"/>
      <c r="AK6" s="597"/>
      <c r="AL6" s="598">
        <v>2.1</v>
      </c>
      <c r="AM6" s="599"/>
      <c r="AN6" s="599"/>
      <c r="AO6" s="600"/>
      <c r="AP6" s="590" t="s">
        <v>215</v>
      </c>
      <c r="AQ6" s="591"/>
      <c r="AR6" s="591"/>
      <c r="AS6" s="591"/>
      <c r="AT6" s="591"/>
      <c r="AU6" s="591"/>
      <c r="AV6" s="591"/>
      <c r="AW6" s="591"/>
      <c r="AX6" s="591"/>
      <c r="AY6" s="591"/>
      <c r="AZ6" s="591"/>
      <c r="BA6" s="591"/>
      <c r="BB6" s="591"/>
      <c r="BC6" s="591"/>
      <c r="BD6" s="591"/>
      <c r="BE6" s="591"/>
      <c r="BF6" s="592"/>
      <c r="BG6" s="593">
        <v>3049474</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75516</v>
      </c>
      <c r="CS6" s="594"/>
      <c r="CT6" s="594"/>
      <c r="CU6" s="594"/>
      <c r="CV6" s="594"/>
      <c r="CW6" s="594"/>
      <c r="CX6" s="594"/>
      <c r="CY6" s="595"/>
      <c r="CZ6" s="596">
        <v>0.9</v>
      </c>
      <c r="DA6" s="596"/>
      <c r="DB6" s="596"/>
      <c r="DC6" s="596"/>
      <c r="DD6" s="602" t="s">
        <v>210</v>
      </c>
      <c r="DE6" s="594"/>
      <c r="DF6" s="594"/>
      <c r="DG6" s="594"/>
      <c r="DH6" s="594"/>
      <c r="DI6" s="594"/>
      <c r="DJ6" s="594"/>
      <c r="DK6" s="594"/>
      <c r="DL6" s="594"/>
      <c r="DM6" s="594"/>
      <c r="DN6" s="594"/>
      <c r="DO6" s="594"/>
      <c r="DP6" s="595"/>
      <c r="DQ6" s="602">
        <v>75516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6657</v>
      </c>
      <c r="S7" s="594"/>
      <c r="T7" s="594"/>
      <c r="U7" s="594"/>
      <c r="V7" s="594"/>
      <c r="W7" s="594"/>
      <c r="X7" s="594"/>
      <c r="Y7" s="595"/>
      <c r="Z7" s="596">
        <v>0.1</v>
      </c>
      <c r="AA7" s="596"/>
      <c r="AB7" s="596"/>
      <c r="AC7" s="596"/>
      <c r="AD7" s="597">
        <v>6657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1239375</v>
      </c>
      <c r="BH7" s="594"/>
      <c r="BI7" s="594"/>
      <c r="BJ7" s="594"/>
      <c r="BK7" s="594"/>
      <c r="BL7" s="594"/>
      <c r="BM7" s="594"/>
      <c r="BN7" s="595"/>
      <c r="BO7" s="596">
        <v>40.6</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1172131</v>
      </c>
      <c r="CS7" s="594"/>
      <c r="CT7" s="594"/>
      <c r="CU7" s="594"/>
      <c r="CV7" s="594"/>
      <c r="CW7" s="594"/>
      <c r="CX7" s="594"/>
      <c r="CY7" s="595"/>
      <c r="CZ7" s="596">
        <v>14.6</v>
      </c>
      <c r="DA7" s="596"/>
      <c r="DB7" s="596"/>
      <c r="DC7" s="596"/>
      <c r="DD7" s="602">
        <v>49347</v>
      </c>
      <c r="DE7" s="594"/>
      <c r="DF7" s="594"/>
      <c r="DG7" s="594"/>
      <c r="DH7" s="594"/>
      <c r="DI7" s="594"/>
      <c r="DJ7" s="594"/>
      <c r="DK7" s="594"/>
      <c r="DL7" s="594"/>
      <c r="DM7" s="594"/>
      <c r="DN7" s="594"/>
      <c r="DO7" s="594"/>
      <c r="DP7" s="595"/>
      <c r="DQ7" s="602">
        <v>1069084</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20172</v>
      </c>
      <c r="S8" s="594"/>
      <c r="T8" s="594"/>
      <c r="U8" s="594"/>
      <c r="V8" s="594"/>
      <c r="W8" s="594"/>
      <c r="X8" s="594"/>
      <c r="Y8" s="595"/>
      <c r="Z8" s="596">
        <v>0.2</v>
      </c>
      <c r="AA8" s="596"/>
      <c r="AB8" s="596"/>
      <c r="AC8" s="596"/>
      <c r="AD8" s="597">
        <v>20172</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41900</v>
      </c>
      <c r="BH8" s="594"/>
      <c r="BI8" s="594"/>
      <c r="BJ8" s="594"/>
      <c r="BK8" s="594"/>
      <c r="BL8" s="594"/>
      <c r="BM8" s="594"/>
      <c r="BN8" s="595"/>
      <c r="BO8" s="596">
        <v>1.4</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2689151</v>
      </c>
      <c r="CS8" s="594"/>
      <c r="CT8" s="594"/>
      <c r="CU8" s="594"/>
      <c r="CV8" s="594"/>
      <c r="CW8" s="594"/>
      <c r="CX8" s="594"/>
      <c r="CY8" s="595"/>
      <c r="CZ8" s="596">
        <v>33.4</v>
      </c>
      <c r="DA8" s="596"/>
      <c r="DB8" s="596"/>
      <c r="DC8" s="596"/>
      <c r="DD8" s="602">
        <v>23679</v>
      </c>
      <c r="DE8" s="594"/>
      <c r="DF8" s="594"/>
      <c r="DG8" s="594"/>
      <c r="DH8" s="594"/>
      <c r="DI8" s="594"/>
      <c r="DJ8" s="594"/>
      <c r="DK8" s="594"/>
      <c r="DL8" s="594"/>
      <c r="DM8" s="594"/>
      <c r="DN8" s="594"/>
      <c r="DO8" s="594"/>
      <c r="DP8" s="595"/>
      <c r="DQ8" s="602">
        <v>1467288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9782</v>
      </c>
      <c r="S9" s="594"/>
      <c r="T9" s="594"/>
      <c r="U9" s="594"/>
      <c r="V9" s="594"/>
      <c r="W9" s="594"/>
      <c r="X9" s="594"/>
      <c r="Y9" s="595"/>
      <c r="Z9" s="596">
        <v>0.1</v>
      </c>
      <c r="AA9" s="596"/>
      <c r="AB9" s="596"/>
      <c r="AC9" s="596"/>
      <c r="AD9" s="597">
        <v>9782</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1047835</v>
      </c>
      <c r="BH9" s="594"/>
      <c r="BI9" s="594"/>
      <c r="BJ9" s="594"/>
      <c r="BK9" s="594"/>
      <c r="BL9" s="594"/>
      <c r="BM9" s="594"/>
      <c r="BN9" s="595"/>
      <c r="BO9" s="596">
        <v>34.4</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688773</v>
      </c>
      <c r="CS9" s="594"/>
      <c r="CT9" s="594"/>
      <c r="CU9" s="594"/>
      <c r="CV9" s="594"/>
      <c r="CW9" s="594"/>
      <c r="CX9" s="594"/>
      <c r="CY9" s="595"/>
      <c r="CZ9" s="596">
        <v>8.6</v>
      </c>
      <c r="DA9" s="596"/>
      <c r="DB9" s="596"/>
      <c r="DC9" s="596"/>
      <c r="DD9" s="602">
        <v>34606</v>
      </c>
      <c r="DE9" s="594"/>
      <c r="DF9" s="594"/>
      <c r="DG9" s="594"/>
      <c r="DH9" s="594"/>
      <c r="DI9" s="594"/>
      <c r="DJ9" s="594"/>
      <c r="DK9" s="594"/>
      <c r="DL9" s="594"/>
      <c r="DM9" s="594"/>
      <c r="DN9" s="594"/>
      <c r="DO9" s="594"/>
      <c r="DP9" s="595"/>
      <c r="DQ9" s="602">
        <v>618155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253742</v>
      </c>
      <c r="S10" s="594"/>
      <c r="T10" s="594"/>
      <c r="U10" s="594"/>
      <c r="V10" s="594"/>
      <c r="W10" s="594"/>
      <c r="X10" s="594"/>
      <c r="Y10" s="595"/>
      <c r="Z10" s="596">
        <v>3</v>
      </c>
      <c r="AA10" s="596"/>
      <c r="AB10" s="596"/>
      <c r="AC10" s="596"/>
      <c r="AD10" s="597">
        <v>253742</v>
      </c>
      <c r="AE10" s="597"/>
      <c r="AF10" s="597"/>
      <c r="AG10" s="597"/>
      <c r="AH10" s="597"/>
      <c r="AI10" s="597"/>
      <c r="AJ10" s="597"/>
      <c r="AK10" s="597"/>
      <c r="AL10" s="598">
        <v>5.0999999999999996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51628</v>
      </c>
      <c r="BH10" s="594"/>
      <c r="BI10" s="594"/>
      <c r="BJ10" s="594"/>
      <c r="BK10" s="594"/>
      <c r="BL10" s="594"/>
      <c r="BM10" s="594"/>
      <c r="BN10" s="595"/>
      <c r="BO10" s="596">
        <v>1.7</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112</v>
      </c>
      <c r="CS10" s="594"/>
      <c r="CT10" s="594"/>
      <c r="CU10" s="594"/>
      <c r="CV10" s="594"/>
      <c r="CW10" s="594"/>
      <c r="CX10" s="594"/>
      <c r="CY10" s="595"/>
      <c r="CZ10" s="596" t="s">
        <v>112</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98012</v>
      </c>
      <c r="BH11" s="594"/>
      <c r="BI11" s="594"/>
      <c r="BJ11" s="594"/>
      <c r="BK11" s="594"/>
      <c r="BL11" s="594"/>
      <c r="BM11" s="594"/>
      <c r="BN11" s="595"/>
      <c r="BO11" s="596">
        <v>3.2</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631300</v>
      </c>
      <c r="CS11" s="594"/>
      <c r="CT11" s="594"/>
      <c r="CU11" s="594"/>
      <c r="CV11" s="594"/>
      <c r="CW11" s="594"/>
      <c r="CX11" s="594"/>
      <c r="CY11" s="595"/>
      <c r="CZ11" s="596">
        <v>7.8</v>
      </c>
      <c r="DA11" s="596"/>
      <c r="DB11" s="596"/>
      <c r="DC11" s="596"/>
      <c r="DD11" s="602">
        <v>222634</v>
      </c>
      <c r="DE11" s="594"/>
      <c r="DF11" s="594"/>
      <c r="DG11" s="594"/>
      <c r="DH11" s="594"/>
      <c r="DI11" s="594"/>
      <c r="DJ11" s="594"/>
      <c r="DK11" s="594"/>
      <c r="DL11" s="594"/>
      <c r="DM11" s="594"/>
      <c r="DN11" s="594"/>
      <c r="DO11" s="594"/>
      <c r="DP11" s="595"/>
      <c r="DQ11" s="602">
        <v>532316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1634911</v>
      </c>
      <c r="BH12" s="594"/>
      <c r="BI12" s="594"/>
      <c r="BJ12" s="594"/>
      <c r="BK12" s="594"/>
      <c r="BL12" s="594"/>
      <c r="BM12" s="594"/>
      <c r="BN12" s="595"/>
      <c r="BO12" s="596">
        <v>53.6</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66763</v>
      </c>
      <c r="CS12" s="594"/>
      <c r="CT12" s="594"/>
      <c r="CU12" s="594"/>
      <c r="CV12" s="594"/>
      <c r="CW12" s="594"/>
      <c r="CX12" s="594"/>
      <c r="CY12" s="595"/>
      <c r="CZ12" s="596">
        <v>0.8</v>
      </c>
      <c r="DA12" s="596"/>
      <c r="DB12" s="596"/>
      <c r="DC12" s="596"/>
      <c r="DD12" s="602">
        <v>9055</v>
      </c>
      <c r="DE12" s="594"/>
      <c r="DF12" s="594"/>
      <c r="DG12" s="594"/>
      <c r="DH12" s="594"/>
      <c r="DI12" s="594"/>
      <c r="DJ12" s="594"/>
      <c r="DK12" s="594"/>
      <c r="DL12" s="594"/>
      <c r="DM12" s="594"/>
      <c r="DN12" s="594"/>
      <c r="DO12" s="594"/>
      <c r="DP12" s="595"/>
      <c r="DQ12" s="602">
        <v>58187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12146</v>
      </c>
      <c r="S13" s="594"/>
      <c r="T13" s="594"/>
      <c r="U13" s="594"/>
      <c r="V13" s="594"/>
      <c r="W13" s="594"/>
      <c r="X13" s="594"/>
      <c r="Y13" s="595"/>
      <c r="Z13" s="596">
        <v>0.1</v>
      </c>
      <c r="AA13" s="596"/>
      <c r="AB13" s="596"/>
      <c r="AC13" s="596"/>
      <c r="AD13" s="597">
        <v>12146</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1634907</v>
      </c>
      <c r="BH13" s="594"/>
      <c r="BI13" s="594"/>
      <c r="BJ13" s="594"/>
      <c r="BK13" s="594"/>
      <c r="BL13" s="594"/>
      <c r="BM13" s="594"/>
      <c r="BN13" s="595"/>
      <c r="BO13" s="596">
        <v>53.6</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767891</v>
      </c>
      <c r="CS13" s="594"/>
      <c r="CT13" s="594"/>
      <c r="CU13" s="594"/>
      <c r="CV13" s="594"/>
      <c r="CW13" s="594"/>
      <c r="CX13" s="594"/>
      <c r="CY13" s="595"/>
      <c r="CZ13" s="596">
        <v>9.5</v>
      </c>
      <c r="DA13" s="596"/>
      <c r="DB13" s="596"/>
      <c r="DC13" s="596"/>
      <c r="DD13" s="602">
        <v>444238</v>
      </c>
      <c r="DE13" s="594"/>
      <c r="DF13" s="594"/>
      <c r="DG13" s="594"/>
      <c r="DH13" s="594"/>
      <c r="DI13" s="594"/>
      <c r="DJ13" s="594"/>
      <c r="DK13" s="594"/>
      <c r="DL13" s="594"/>
      <c r="DM13" s="594"/>
      <c r="DN13" s="594"/>
      <c r="DO13" s="594"/>
      <c r="DP13" s="595"/>
      <c r="DQ13" s="602">
        <v>533373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54629</v>
      </c>
      <c r="BH14" s="594"/>
      <c r="BI14" s="594"/>
      <c r="BJ14" s="594"/>
      <c r="BK14" s="594"/>
      <c r="BL14" s="594"/>
      <c r="BM14" s="594"/>
      <c r="BN14" s="595"/>
      <c r="BO14" s="596">
        <v>1.8</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321746</v>
      </c>
      <c r="CS14" s="594"/>
      <c r="CT14" s="594"/>
      <c r="CU14" s="594"/>
      <c r="CV14" s="594"/>
      <c r="CW14" s="594"/>
      <c r="CX14" s="594"/>
      <c r="CY14" s="595"/>
      <c r="CZ14" s="596">
        <v>4</v>
      </c>
      <c r="DA14" s="596"/>
      <c r="DB14" s="596"/>
      <c r="DC14" s="596"/>
      <c r="DD14" s="602">
        <v>12306</v>
      </c>
      <c r="DE14" s="594"/>
      <c r="DF14" s="594"/>
      <c r="DG14" s="594"/>
      <c r="DH14" s="594"/>
      <c r="DI14" s="594"/>
      <c r="DJ14" s="594"/>
      <c r="DK14" s="594"/>
      <c r="DL14" s="594"/>
      <c r="DM14" s="594"/>
      <c r="DN14" s="594"/>
      <c r="DO14" s="594"/>
      <c r="DP14" s="595"/>
      <c r="DQ14" s="602">
        <v>311987</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14909</v>
      </c>
      <c r="S15" s="594"/>
      <c r="T15" s="594"/>
      <c r="U15" s="594"/>
      <c r="V15" s="594"/>
      <c r="W15" s="594"/>
      <c r="X15" s="594"/>
      <c r="Y15" s="595"/>
      <c r="Z15" s="596">
        <v>0.2</v>
      </c>
      <c r="AA15" s="596"/>
      <c r="AB15" s="596"/>
      <c r="AC15" s="596"/>
      <c r="AD15" s="597">
        <v>14909</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118566</v>
      </c>
      <c r="BH15" s="594"/>
      <c r="BI15" s="594"/>
      <c r="BJ15" s="594"/>
      <c r="BK15" s="594"/>
      <c r="BL15" s="594"/>
      <c r="BM15" s="594"/>
      <c r="BN15" s="595"/>
      <c r="BO15" s="596">
        <v>3.9</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965059</v>
      </c>
      <c r="CS15" s="594"/>
      <c r="CT15" s="594"/>
      <c r="CU15" s="594"/>
      <c r="CV15" s="594"/>
      <c r="CW15" s="594"/>
      <c r="CX15" s="594"/>
      <c r="CY15" s="595"/>
      <c r="CZ15" s="596">
        <v>12</v>
      </c>
      <c r="DA15" s="596"/>
      <c r="DB15" s="596"/>
      <c r="DC15" s="596"/>
      <c r="DD15" s="602">
        <v>256482</v>
      </c>
      <c r="DE15" s="594"/>
      <c r="DF15" s="594"/>
      <c r="DG15" s="594"/>
      <c r="DH15" s="594"/>
      <c r="DI15" s="594"/>
      <c r="DJ15" s="594"/>
      <c r="DK15" s="594"/>
      <c r="DL15" s="594"/>
      <c r="DM15" s="594"/>
      <c r="DN15" s="594"/>
      <c r="DO15" s="594"/>
      <c r="DP15" s="595"/>
      <c r="DQ15" s="602">
        <v>762121</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1627878</v>
      </c>
      <c r="S16" s="594"/>
      <c r="T16" s="594"/>
      <c r="U16" s="594"/>
      <c r="V16" s="594"/>
      <c r="W16" s="594"/>
      <c r="X16" s="594"/>
      <c r="Y16" s="595"/>
      <c r="Z16" s="596">
        <v>19.399999999999999</v>
      </c>
      <c r="AA16" s="596"/>
      <c r="AB16" s="596"/>
      <c r="AC16" s="596"/>
      <c r="AD16" s="597">
        <v>1491006</v>
      </c>
      <c r="AE16" s="597"/>
      <c r="AF16" s="597"/>
      <c r="AG16" s="597"/>
      <c r="AH16" s="597"/>
      <c r="AI16" s="597"/>
      <c r="AJ16" s="597"/>
      <c r="AK16" s="597"/>
      <c r="AL16" s="598">
        <v>30</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1993</v>
      </c>
      <c r="BH16" s="594"/>
      <c r="BI16" s="594"/>
      <c r="BJ16" s="594"/>
      <c r="BK16" s="594"/>
      <c r="BL16" s="594"/>
      <c r="BM16" s="594"/>
      <c r="BN16" s="595"/>
      <c r="BO16" s="596">
        <v>0.1</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1491006</v>
      </c>
      <c r="S17" s="594"/>
      <c r="T17" s="594"/>
      <c r="U17" s="594"/>
      <c r="V17" s="594"/>
      <c r="W17" s="594"/>
      <c r="X17" s="594"/>
      <c r="Y17" s="595"/>
      <c r="Z17" s="596">
        <v>17.7</v>
      </c>
      <c r="AA17" s="596"/>
      <c r="AB17" s="596"/>
      <c r="AC17" s="596"/>
      <c r="AD17" s="597">
        <v>1491006</v>
      </c>
      <c r="AE17" s="597"/>
      <c r="AF17" s="597"/>
      <c r="AG17" s="597"/>
      <c r="AH17" s="597"/>
      <c r="AI17" s="597"/>
      <c r="AJ17" s="597"/>
      <c r="AK17" s="597"/>
      <c r="AL17" s="598">
        <v>30</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666616</v>
      </c>
      <c r="CS17" s="594"/>
      <c r="CT17" s="594"/>
      <c r="CU17" s="594"/>
      <c r="CV17" s="594"/>
      <c r="CW17" s="594"/>
      <c r="CX17" s="594"/>
      <c r="CY17" s="595"/>
      <c r="CZ17" s="596">
        <v>8.3000000000000007</v>
      </c>
      <c r="DA17" s="596"/>
      <c r="DB17" s="596"/>
      <c r="DC17" s="596"/>
      <c r="DD17" s="602" t="s">
        <v>112</v>
      </c>
      <c r="DE17" s="594"/>
      <c r="DF17" s="594"/>
      <c r="DG17" s="594"/>
      <c r="DH17" s="594"/>
      <c r="DI17" s="594"/>
      <c r="DJ17" s="594"/>
      <c r="DK17" s="594"/>
      <c r="DL17" s="594"/>
      <c r="DM17" s="594"/>
      <c r="DN17" s="594"/>
      <c r="DO17" s="594"/>
      <c r="DP17" s="595"/>
      <c r="DQ17" s="602">
        <v>650662</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136872</v>
      </c>
      <c r="S18" s="594"/>
      <c r="T18" s="594"/>
      <c r="U18" s="594"/>
      <c r="V18" s="594"/>
      <c r="W18" s="594"/>
      <c r="X18" s="594"/>
      <c r="Y18" s="595"/>
      <c r="Z18" s="596">
        <v>1.6</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5098390</v>
      </c>
      <c r="S20" s="594"/>
      <c r="T20" s="594"/>
      <c r="U20" s="594"/>
      <c r="V20" s="594"/>
      <c r="W20" s="594"/>
      <c r="X20" s="594"/>
      <c r="Y20" s="595"/>
      <c r="Z20" s="596">
        <v>60.7</v>
      </c>
      <c r="AA20" s="596"/>
      <c r="AB20" s="596"/>
      <c r="AC20" s="596"/>
      <c r="AD20" s="597">
        <v>4961518</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8044946</v>
      </c>
      <c r="CS20" s="594"/>
      <c r="CT20" s="594"/>
      <c r="CU20" s="594"/>
      <c r="CV20" s="594"/>
      <c r="CW20" s="594"/>
      <c r="CX20" s="594"/>
      <c r="CY20" s="595"/>
      <c r="CZ20" s="596">
        <v>100</v>
      </c>
      <c r="DA20" s="596"/>
      <c r="DB20" s="596"/>
      <c r="DC20" s="596"/>
      <c r="DD20" s="602">
        <v>1052347</v>
      </c>
      <c r="DE20" s="594"/>
      <c r="DF20" s="594"/>
      <c r="DG20" s="594"/>
      <c r="DH20" s="594"/>
      <c r="DI20" s="594"/>
      <c r="DJ20" s="594"/>
      <c r="DK20" s="594"/>
      <c r="DL20" s="594"/>
      <c r="DM20" s="594"/>
      <c r="DN20" s="594"/>
      <c r="DO20" s="594"/>
      <c r="DP20" s="595"/>
      <c r="DQ20" s="602">
        <v>6078689</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2887</v>
      </c>
      <c r="S21" s="594"/>
      <c r="T21" s="594"/>
      <c r="U21" s="594"/>
      <c r="V21" s="594"/>
      <c r="W21" s="594"/>
      <c r="X21" s="594"/>
      <c r="Y21" s="595"/>
      <c r="Z21" s="596">
        <v>0</v>
      </c>
      <c r="AA21" s="596"/>
      <c r="AB21" s="596"/>
      <c r="AC21" s="596"/>
      <c r="AD21" s="597">
        <v>2887</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98858</v>
      </c>
      <c r="S22" s="594"/>
      <c r="T22" s="594"/>
      <c r="U22" s="594"/>
      <c r="V22" s="594"/>
      <c r="W22" s="594"/>
      <c r="X22" s="594"/>
      <c r="Y22" s="595"/>
      <c r="Z22" s="596">
        <v>1.2</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147157</v>
      </c>
      <c r="S23" s="594"/>
      <c r="T23" s="594"/>
      <c r="U23" s="594"/>
      <c r="V23" s="594"/>
      <c r="W23" s="594"/>
      <c r="X23" s="594"/>
      <c r="Y23" s="595"/>
      <c r="Z23" s="596">
        <v>1.8</v>
      </c>
      <c r="AA23" s="596"/>
      <c r="AB23" s="596"/>
      <c r="AC23" s="596"/>
      <c r="AD23" s="597">
        <v>8255</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30278</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3241945</v>
      </c>
      <c r="CS24" s="583"/>
      <c r="CT24" s="583"/>
      <c r="CU24" s="583"/>
      <c r="CV24" s="583"/>
      <c r="CW24" s="583"/>
      <c r="CX24" s="583"/>
      <c r="CY24" s="584"/>
      <c r="CZ24" s="622">
        <v>40.299999999999997</v>
      </c>
      <c r="DA24" s="623"/>
      <c r="DB24" s="623"/>
      <c r="DC24" s="624"/>
      <c r="DD24" s="621">
        <v>2106905</v>
      </c>
      <c r="DE24" s="583"/>
      <c r="DF24" s="583"/>
      <c r="DG24" s="583"/>
      <c r="DH24" s="583"/>
      <c r="DI24" s="583"/>
      <c r="DJ24" s="583"/>
      <c r="DK24" s="584"/>
      <c r="DL24" s="621">
        <v>2094573</v>
      </c>
      <c r="DM24" s="583"/>
      <c r="DN24" s="583"/>
      <c r="DO24" s="583"/>
      <c r="DP24" s="583"/>
      <c r="DQ24" s="583"/>
      <c r="DR24" s="583"/>
      <c r="DS24" s="583"/>
      <c r="DT24" s="583"/>
      <c r="DU24" s="583"/>
      <c r="DV24" s="584"/>
      <c r="DW24" s="587">
        <v>39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712085</v>
      </c>
      <c r="S25" s="594"/>
      <c r="T25" s="594"/>
      <c r="U25" s="594"/>
      <c r="V25" s="594"/>
      <c r="W25" s="594"/>
      <c r="X25" s="594"/>
      <c r="Y25" s="595"/>
      <c r="Z25" s="596">
        <v>8.5</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1192894</v>
      </c>
      <c r="CS25" s="613"/>
      <c r="CT25" s="613"/>
      <c r="CU25" s="613"/>
      <c r="CV25" s="613"/>
      <c r="CW25" s="613"/>
      <c r="CX25" s="613"/>
      <c r="CY25" s="614"/>
      <c r="CZ25" s="627">
        <v>14.8</v>
      </c>
      <c r="DA25" s="628"/>
      <c r="DB25" s="628"/>
      <c r="DC25" s="629"/>
      <c r="DD25" s="602">
        <v>921064</v>
      </c>
      <c r="DE25" s="613"/>
      <c r="DF25" s="613"/>
      <c r="DG25" s="613"/>
      <c r="DH25" s="613"/>
      <c r="DI25" s="613"/>
      <c r="DJ25" s="613"/>
      <c r="DK25" s="614"/>
      <c r="DL25" s="602">
        <v>908732</v>
      </c>
      <c r="DM25" s="613"/>
      <c r="DN25" s="613"/>
      <c r="DO25" s="613"/>
      <c r="DP25" s="613"/>
      <c r="DQ25" s="613"/>
      <c r="DR25" s="613"/>
      <c r="DS25" s="613"/>
      <c r="DT25" s="613"/>
      <c r="DU25" s="613"/>
      <c r="DV25" s="614"/>
      <c r="DW25" s="598">
        <v>16.899999999999999</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782123</v>
      </c>
      <c r="CS26" s="594"/>
      <c r="CT26" s="594"/>
      <c r="CU26" s="594"/>
      <c r="CV26" s="594"/>
      <c r="CW26" s="594"/>
      <c r="CX26" s="594"/>
      <c r="CY26" s="595"/>
      <c r="CZ26" s="627">
        <v>9.6999999999999993</v>
      </c>
      <c r="DA26" s="628"/>
      <c r="DB26" s="628"/>
      <c r="DC26" s="629"/>
      <c r="DD26" s="602">
        <v>527122</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566111</v>
      </c>
      <c r="S27" s="594"/>
      <c r="T27" s="594"/>
      <c r="U27" s="594"/>
      <c r="V27" s="594"/>
      <c r="W27" s="594"/>
      <c r="X27" s="594"/>
      <c r="Y27" s="595"/>
      <c r="Z27" s="596">
        <v>6.7</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3049474</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1382435</v>
      </c>
      <c r="CS27" s="613"/>
      <c r="CT27" s="613"/>
      <c r="CU27" s="613"/>
      <c r="CV27" s="613"/>
      <c r="CW27" s="613"/>
      <c r="CX27" s="613"/>
      <c r="CY27" s="614"/>
      <c r="CZ27" s="627">
        <v>17.2</v>
      </c>
      <c r="DA27" s="628"/>
      <c r="DB27" s="628"/>
      <c r="DC27" s="629"/>
      <c r="DD27" s="602">
        <v>535179</v>
      </c>
      <c r="DE27" s="613"/>
      <c r="DF27" s="613"/>
      <c r="DG27" s="613"/>
      <c r="DH27" s="613"/>
      <c r="DI27" s="613"/>
      <c r="DJ27" s="613"/>
      <c r="DK27" s="614"/>
      <c r="DL27" s="602">
        <v>535179</v>
      </c>
      <c r="DM27" s="613"/>
      <c r="DN27" s="613"/>
      <c r="DO27" s="613"/>
      <c r="DP27" s="613"/>
      <c r="DQ27" s="613"/>
      <c r="DR27" s="613"/>
      <c r="DS27" s="613"/>
      <c r="DT27" s="613"/>
      <c r="DU27" s="613"/>
      <c r="DV27" s="614"/>
      <c r="DW27" s="598">
        <v>10</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20224</v>
      </c>
      <c r="S28" s="594"/>
      <c r="T28" s="594"/>
      <c r="U28" s="594"/>
      <c r="V28" s="594"/>
      <c r="W28" s="594"/>
      <c r="X28" s="594"/>
      <c r="Y28" s="595"/>
      <c r="Z28" s="596">
        <v>0.2</v>
      </c>
      <c r="AA28" s="596"/>
      <c r="AB28" s="596"/>
      <c r="AC28" s="596"/>
      <c r="AD28" s="597">
        <v>3478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666616</v>
      </c>
      <c r="CS28" s="594"/>
      <c r="CT28" s="594"/>
      <c r="CU28" s="594"/>
      <c r="CV28" s="594"/>
      <c r="CW28" s="594"/>
      <c r="CX28" s="594"/>
      <c r="CY28" s="595"/>
      <c r="CZ28" s="627">
        <v>8.3000000000000007</v>
      </c>
      <c r="DA28" s="628"/>
      <c r="DB28" s="628"/>
      <c r="DC28" s="629"/>
      <c r="DD28" s="602">
        <v>650662</v>
      </c>
      <c r="DE28" s="594"/>
      <c r="DF28" s="594"/>
      <c r="DG28" s="594"/>
      <c r="DH28" s="594"/>
      <c r="DI28" s="594"/>
      <c r="DJ28" s="594"/>
      <c r="DK28" s="595"/>
      <c r="DL28" s="602">
        <v>650662</v>
      </c>
      <c r="DM28" s="594"/>
      <c r="DN28" s="594"/>
      <c r="DO28" s="594"/>
      <c r="DP28" s="594"/>
      <c r="DQ28" s="594"/>
      <c r="DR28" s="594"/>
      <c r="DS28" s="594"/>
      <c r="DT28" s="594"/>
      <c r="DU28" s="594"/>
      <c r="DV28" s="595"/>
      <c r="DW28" s="598">
        <v>12.1</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13459</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666616</v>
      </c>
      <c r="CS29" s="613"/>
      <c r="CT29" s="613"/>
      <c r="CU29" s="613"/>
      <c r="CV29" s="613"/>
      <c r="CW29" s="613"/>
      <c r="CX29" s="613"/>
      <c r="CY29" s="614"/>
      <c r="CZ29" s="627">
        <v>8.3000000000000007</v>
      </c>
      <c r="DA29" s="628"/>
      <c r="DB29" s="628"/>
      <c r="DC29" s="629"/>
      <c r="DD29" s="602">
        <v>650662</v>
      </c>
      <c r="DE29" s="613"/>
      <c r="DF29" s="613"/>
      <c r="DG29" s="613"/>
      <c r="DH29" s="613"/>
      <c r="DI29" s="613"/>
      <c r="DJ29" s="613"/>
      <c r="DK29" s="614"/>
      <c r="DL29" s="602">
        <v>650662</v>
      </c>
      <c r="DM29" s="613"/>
      <c r="DN29" s="613"/>
      <c r="DO29" s="613"/>
      <c r="DP29" s="613"/>
      <c r="DQ29" s="613"/>
      <c r="DR29" s="613"/>
      <c r="DS29" s="613"/>
      <c r="DT29" s="613"/>
      <c r="DU29" s="613"/>
      <c r="DV29" s="614"/>
      <c r="DW29" s="598">
        <v>12.1</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317214</v>
      </c>
      <c r="S30" s="594"/>
      <c r="T30" s="594"/>
      <c r="U30" s="594"/>
      <c r="V30" s="594"/>
      <c r="W30" s="594"/>
      <c r="X30" s="594"/>
      <c r="Y30" s="595"/>
      <c r="Z30" s="596">
        <v>3.8</v>
      </c>
      <c r="AA30" s="596"/>
      <c r="AB30" s="596"/>
      <c r="AC30" s="596"/>
      <c r="AD30" s="597">
        <v>214</v>
      </c>
      <c r="AE30" s="597"/>
      <c r="AF30" s="597"/>
      <c r="AG30" s="597"/>
      <c r="AH30" s="597"/>
      <c r="AI30" s="597"/>
      <c r="AJ30" s="597"/>
      <c r="AK30" s="597"/>
      <c r="AL30" s="598">
        <v>0</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99.5</v>
      </c>
      <c r="BH30" s="652"/>
      <c r="BI30" s="652"/>
      <c r="BJ30" s="652"/>
      <c r="BK30" s="652"/>
      <c r="BL30" s="652"/>
      <c r="BM30" s="588">
        <v>98.2</v>
      </c>
      <c r="BN30" s="652"/>
      <c r="BO30" s="652"/>
      <c r="BP30" s="652"/>
      <c r="BQ30" s="653"/>
      <c r="BR30" s="651">
        <v>99.4</v>
      </c>
      <c r="BS30" s="652"/>
      <c r="BT30" s="652"/>
      <c r="BU30" s="652"/>
      <c r="BV30" s="652"/>
      <c r="BW30" s="652"/>
      <c r="BX30" s="588">
        <v>97.9</v>
      </c>
      <c r="BY30" s="652"/>
      <c r="BZ30" s="652"/>
      <c r="CA30" s="652"/>
      <c r="CB30" s="653"/>
      <c r="CD30" s="656"/>
      <c r="CE30" s="657"/>
      <c r="CF30" s="607" t="s">
        <v>292</v>
      </c>
      <c r="CG30" s="608"/>
      <c r="CH30" s="608"/>
      <c r="CI30" s="608"/>
      <c r="CJ30" s="608"/>
      <c r="CK30" s="608"/>
      <c r="CL30" s="608"/>
      <c r="CM30" s="608"/>
      <c r="CN30" s="608"/>
      <c r="CO30" s="608"/>
      <c r="CP30" s="608"/>
      <c r="CQ30" s="609"/>
      <c r="CR30" s="593">
        <v>583848</v>
      </c>
      <c r="CS30" s="594"/>
      <c r="CT30" s="594"/>
      <c r="CU30" s="594"/>
      <c r="CV30" s="594"/>
      <c r="CW30" s="594"/>
      <c r="CX30" s="594"/>
      <c r="CY30" s="595"/>
      <c r="CZ30" s="627">
        <v>7.3</v>
      </c>
      <c r="DA30" s="628"/>
      <c r="DB30" s="628"/>
      <c r="DC30" s="629"/>
      <c r="DD30" s="602">
        <v>567894</v>
      </c>
      <c r="DE30" s="594"/>
      <c r="DF30" s="594"/>
      <c r="DG30" s="594"/>
      <c r="DH30" s="594"/>
      <c r="DI30" s="594"/>
      <c r="DJ30" s="594"/>
      <c r="DK30" s="595"/>
      <c r="DL30" s="602">
        <v>567894</v>
      </c>
      <c r="DM30" s="594"/>
      <c r="DN30" s="594"/>
      <c r="DO30" s="594"/>
      <c r="DP30" s="594"/>
      <c r="DQ30" s="594"/>
      <c r="DR30" s="594"/>
      <c r="DS30" s="594"/>
      <c r="DT30" s="594"/>
      <c r="DU30" s="594"/>
      <c r="DV30" s="595"/>
      <c r="DW30" s="598">
        <v>10.6</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593010</v>
      </c>
      <c r="S31" s="594"/>
      <c r="T31" s="594"/>
      <c r="U31" s="594"/>
      <c r="V31" s="594"/>
      <c r="W31" s="594"/>
      <c r="X31" s="594"/>
      <c r="Y31" s="595"/>
      <c r="Z31" s="596">
        <v>7.1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99.5</v>
      </c>
      <c r="BH31" s="613"/>
      <c r="BI31" s="613"/>
      <c r="BJ31" s="613"/>
      <c r="BK31" s="613"/>
      <c r="BL31" s="613"/>
      <c r="BM31" s="599">
        <v>98.4</v>
      </c>
      <c r="BN31" s="649"/>
      <c r="BO31" s="649"/>
      <c r="BP31" s="649"/>
      <c r="BQ31" s="650"/>
      <c r="BR31" s="648">
        <v>99.5</v>
      </c>
      <c r="BS31" s="613"/>
      <c r="BT31" s="613"/>
      <c r="BU31" s="613"/>
      <c r="BV31" s="613"/>
      <c r="BW31" s="613"/>
      <c r="BX31" s="599">
        <v>98.1</v>
      </c>
      <c r="BY31" s="649"/>
      <c r="BZ31" s="649"/>
      <c r="CA31" s="649"/>
      <c r="CB31" s="650"/>
      <c r="CD31" s="656"/>
      <c r="CE31" s="657"/>
      <c r="CF31" s="607" t="s">
        <v>296</v>
      </c>
      <c r="CG31" s="608"/>
      <c r="CH31" s="608"/>
      <c r="CI31" s="608"/>
      <c r="CJ31" s="608"/>
      <c r="CK31" s="608"/>
      <c r="CL31" s="608"/>
      <c r="CM31" s="608"/>
      <c r="CN31" s="608"/>
      <c r="CO31" s="608"/>
      <c r="CP31" s="608"/>
      <c r="CQ31" s="609"/>
      <c r="CR31" s="593">
        <v>82768</v>
      </c>
      <c r="CS31" s="613"/>
      <c r="CT31" s="613"/>
      <c r="CU31" s="613"/>
      <c r="CV31" s="613"/>
      <c r="CW31" s="613"/>
      <c r="CX31" s="613"/>
      <c r="CY31" s="614"/>
      <c r="CZ31" s="627">
        <v>1</v>
      </c>
      <c r="DA31" s="628"/>
      <c r="DB31" s="628"/>
      <c r="DC31" s="629"/>
      <c r="DD31" s="602">
        <v>82768</v>
      </c>
      <c r="DE31" s="613"/>
      <c r="DF31" s="613"/>
      <c r="DG31" s="613"/>
      <c r="DH31" s="613"/>
      <c r="DI31" s="613"/>
      <c r="DJ31" s="613"/>
      <c r="DK31" s="614"/>
      <c r="DL31" s="602">
        <v>82768</v>
      </c>
      <c r="DM31" s="613"/>
      <c r="DN31" s="613"/>
      <c r="DO31" s="613"/>
      <c r="DP31" s="613"/>
      <c r="DQ31" s="613"/>
      <c r="DR31" s="613"/>
      <c r="DS31" s="613"/>
      <c r="DT31" s="613"/>
      <c r="DU31" s="613"/>
      <c r="DV31" s="614"/>
      <c r="DW31" s="598">
        <v>1.5</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141856</v>
      </c>
      <c r="S32" s="594"/>
      <c r="T32" s="594"/>
      <c r="U32" s="594"/>
      <c r="V32" s="594"/>
      <c r="W32" s="594"/>
      <c r="X32" s="594"/>
      <c r="Y32" s="595"/>
      <c r="Z32" s="596">
        <v>1.7</v>
      </c>
      <c r="AA32" s="596"/>
      <c r="AB32" s="596"/>
      <c r="AC32" s="596"/>
      <c r="AD32" s="597">
        <v>430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99.4</v>
      </c>
      <c r="BH32" s="661"/>
      <c r="BI32" s="661"/>
      <c r="BJ32" s="661"/>
      <c r="BK32" s="661"/>
      <c r="BL32" s="661"/>
      <c r="BM32" s="662">
        <v>97.8</v>
      </c>
      <c r="BN32" s="661"/>
      <c r="BO32" s="661"/>
      <c r="BP32" s="661"/>
      <c r="BQ32" s="663"/>
      <c r="BR32" s="660">
        <v>99.3</v>
      </c>
      <c r="BS32" s="661"/>
      <c r="BT32" s="661"/>
      <c r="BU32" s="661"/>
      <c r="BV32" s="661"/>
      <c r="BW32" s="661"/>
      <c r="BX32" s="662">
        <v>97.4</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660887</v>
      </c>
      <c r="S33" s="594"/>
      <c r="T33" s="594"/>
      <c r="U33" s="594"/>
      <c r="V33" s="594"/>
      <c r="W33" s="594"/>
      <c r="X33" s="594"/>
      <c r="Y33" s="595"/>
      <c r="Z33" s="596">
        <v>7.9</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3750654</v>
      </c>
      <c r="CS33" s="613"/>
      <c r="CT33" s="613"/>
      <c r="CU33" s="613"/>
      <c r="CV33" s="613"/>
      <c r="CW33" s="613"/>
      <c r="CX33" s="613"/>
      <c r="CY33" s="614"/>
      <c r="CZ33" s="627">
        <v>46.6</v>
      </c>
      <c r="DA33" s="628"/>
      <c r="DB33" s="628"/>
      <c r="DC33" s="629"/>
      <c r="DD33" s="602">
        <v>3391526</v>
      </c>
      <c r="DE33" s="613"/>
      <c r="DF33" s="613"/>
      <c r="DG33" s="613"/>
      <c r="DH33" s="613"/>
      <c r="DI33" s="613"/>
      <c r="DJ33" s="613"/>
      <c r="DK33" s="614"/>
      <c r="DL33" s="602">
        <v>2110054</v>
      </c>
      <c r="DM33" s="613"/>
      <c r="DN33" s="613"/>
      <c r="DO33" s="613"/>
      <c r="DP33" s="613"/>
      <c r="DQ33" s="613"/>
      <c r="DR33" s="613"/>
      <c r="DS33" s="613"/>
      <c r="DT33" s="613"/>
      <c r="DU33" s="613"/>
      <c r="DV33" s="614"/>
      <c r="DW33" s="598">
        <v>39.299999999999997</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1126913</v>
      </c>
      <c r="CS34" s="594"/>
      <c r="CT34" s="594"/>
      <c r="CU34" s="594"/>
      <c r="CV34" s="594"/>
      <c r="CW34" s="594"/>
      <c r="CX34" s="594"/>
      <c r="CY34" s="595"/>
      <c r="CZ34" s="627">
        <v>14</v>
      </c>
      <c r="DA34" s="628"/>
      <c r="DB34" s="628"/>
      <c r="DC34" s="629"/>
      <c r="DD34" s="602">
        <v>941347</v>
      </c>
      <c r="DE34" s="594"/>
      <c r="DF34" s="594"/>
      <c r="DG34" s="594"/>
      <c r="DH34" s="594"/>
      <c r="DI34" s="594"/>
      <c r="DJ34" s="594"/>
      <c r="DK34" s="595"/>
      <c r="DL34" s="602">
        <v>614685</v>
      </c>
      <c r="DM34" s="594"/>
      <c r="DN34" s="594"/>
      <c r="DO34" s="594"/>
      <c r="DP34" s="594"/>
      <c r="DQ34" s="594"/>
      <c r="DR34" s="594"/>
      <c r="DS34" s="594"/>
      <c r="DT34" s="594"/>
      <c r="DU34" s="594"/>
      <c r="DV34" s="595"/>
      <c r="DW34" s="598">
        <v>11.4</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395887</v>
      </c>
      <c r="S35" s="594"/>
      <c r="T35" s="594"/>
      <c r="U35" s="594"/>
      <c r="V35" s="594"/>
      <c r="W35" s="594"/>
      <c r="X35" s="594"/>
      <c r="Y35" s="595"/>
      <c r="Z35" s="596">
        <v>4.7</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1061844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46380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75060</v>
      </c>
      <c r="CS35" s="613"/>
      <c r="CT35" s="613"/>
      <c r="CU35" s="613"/>
      <c r="CV35" s="613"/>
      <c r="CW35" s="613"/>
      <c r="CX35" s="613"/>
      <c r="CY35" s="614"/>
      <c r="CZ35" s="627">
        <v>0.9</v>
      </c>
      <c r="DA35" s="628"/>
      <c r="DB35" s="628"/>
      <c r="DC35" s="629"/>
      <c r="DD35" s="602">
        <v>71929</v>
      </c>
      <c r="DE35" s="613"/>
      <c r="DF35" s="613"/>
      <c r="DG35" s="613"/>
      <c r="DH35" s="613"/>
      <c r="DI35" s="613"/>
      <c r="DJ35" s="613"/>
      <c r="DK35" s="614"/>
      <c r="DL35" s="602">
        <v>71929</v>
      </c>
      <c r="DM35" s="613"/>
      <c r="DN35" s="613"/>
      <c r="DO35" s="613"/>
      <c r="DP35" s="613"/>
      <c r="DQ35" s="613"/>
      <c r="DR35" s="613"/>
      <c r="DS35" s="613"/>
      <c r="DT35" s="613"/>
      <c r="DU35" s="613"/>
      <c r="DV35" s="614"/>
      <c r="DW35" s="598">
        <v>1.3</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8402416</v>
      </c>
      <c r="S36" s="666"/>
      <c r="T36" s="666"/>
      <c r="U36" s="666"/>
      <c r="V36" s="666"/>
      <c r="W36" s="666"/>
      <c r="X36" s="666"/>
      <c r="Y36" s="667"/>
      <c r="Z36" s="668">
        <v>100</v>
      </c>
      <c r="AA36" s="668"/>
      <c r="AB36" s="668"/>
      <c r="AC36" s="668"/>
      <c r="AD36" s="669">
        <v>4976782</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460501</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9470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1191016</v>
      </c>
      <c r="CS36" s="594"/>
      <c r="CT36" s="594"/>
      <c r="CU36" s="594"/>
      <c r="CV36" s="594"/>
      <c r="CW36" s="594"/>
      <c r="CX36" s="594"/>
      <c r="CY36" s="595"/>
      <c r="CZ36" s="627">
        <v>14.8</v>
      </c>
      <c r="DA36" s="628"/>
      <c r="DB36" s="628"/>
      <c r="DC36" s="629"/>
      <c r="DD36" s="602">
        <v>1124807</v>
      </c>
      <c r="DE36" s="594"/>
      <c r="DF36" s="594"/>
      <c r="DG36" s="594"/>
      <c r="DH36" s="594"/>
      <c r="DI36" s="594"/>
      <c r="DJ36" s="594"/>
      <c r="DK36" s="595"/>
      <c r="DL36" s="602">
        <v>715695</v>
      </c>
      <c r="DM36" s="594"/>
      <c r="DN36" s="594"/>
      <c r="DO36" s="594"/>
      <c r="DP36" s="594"/>
      <c r="DQ36" s="594"/>
      <c r="DR36" s="594"/>
      <c r="DS36" s="594"/>
      <c r="DT36" s="594"/>
      <c r="DU36" s="594"/>
      <c r="DV36" s="595"/>
      <c r="DW36" s="598">
        <v>13.3</v>
      </c>
      <c r="DX36" s="625"/>
      <c r="DY36" s="625"/>
      <c r="DZ36" s="625"/>
      <c r="EA36" s="625"/>
      <c r="EB36" s="625"/>
      <c r="EC36" s="626"/>
    </row>
    <row r="37" spans="2:133" ht="11.25" customHeight="1">
      <c r="AQ37" s="672" t="s">
        <v>314</v>
      </c>
      <c r="AR37" s="673"/>
      <c r="AS37" s="673"/>
      <c r="AT37" s="673"/>
      <c r="AU37" s="673"/>
      <c r="AV37" s="673"/>
      <c r="AW37" s="673"/>
      <c r="AX37" s="673"/>
      <c r="AY37" s="674"/>
      <c r="AZ37" s="593">
        <v>7585</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3293</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638477</v>
      </c>
      <c r="CS37" s="613"/>
      <c r="CT37" s="613"/>
      <c r="CU37" s="613"/>
      <c r="CV37" s="613"/>
      <c r="CW37" s="613"/>
      <c r="CX37" s="613"/>
      <c r="CY37" s="614"/>
      <c r="CZ37" s="627">
        <v>7.9</v>
      </c>
      <c r="DA37" s="628"/>
      <c r="DB37" s="628"/>
      <c r="DC37" s="629"/>
      <c r="DD37" s="602">
        <v>638477</v>
      </c>
      <c r="DE37" s="613"/>
      <c r="DF37" s="613"/>
      <c r="DG37" s="613"/>
      <c r="DH37" s="613"/>
      <c r="DI37" s="613"/>
      <c r="DJ37" s="613"/>
      <c r="DK37" s="614"/>
      <c r="DL37" s="602">
        <v>559753</v>
      </c>
      <c r="DM37" s="613"/>
      <c r="DN37" s="613"/>
      <c r="DO37" s="613"/>
      <c r="DP37" s="613"/>
      <c r="DQ37" s="613"/>
      <c r="DR37" s="613"/>
      <c r="DS37" s="613"/>
      <c r="DT37" s="613"/>
      <c r="DU37" s="613"/>
      <c r="DV37" s="614"/>
      <c r="DW37" s="598">
        <v>10.4</v>
      </c>
      <c r="DX37" s="625"/>
      <c r="DY37" s="625"/>
      <c r="DZ37" s="625"/>
      <c r="EA37" s="625"/>
      <c r="EB37" s="625"/>
      <c r="EC37" s="626"/>
    </row>
    <row r="38" spans="2:133" ht="11.25" customHeight="1">
      <c r="AQ38" s="672" t="s">
        <v>317</v>
      </c>
      <c r="AR38" s="673"/>
      <c r="AS38" s="673"/>
      <c r="AT38" s="673"/>
      <c r="AU38" s="673"/>
      <c r="AV38" s="673"/>
      <c r="AW38" s="673"/>
      <c r="AX38" s="673"/>
      <c r="AY38" s="674"/>
      <c r="AZ38" s="593" t="s">
        <v>318</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6029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1054259</v>
      </c>
      <c r="CS38" s="594"/>
      <c r="CT38" s="594"/>
      <c r="CU38" s="594"/>
      <c r="CV38" s="594"/>
      <c r="CW38" s="594"/>
      <c r="CX38" s="594"/>
      <c r="CY38" s="595"/>
      <c r="CZ38" s="627">
        <v>13.1</v>
      </c>
      <c r="DA38" s="628"/>
      <c r="DB38" s="628"/>
      <c r="DC38" s="629"/>
      <c r="DD38" s="602">
        <v>953425</v>
      </c>
      <c r="DE38" s="594"/>
      <c r="DF38" s="594"/>
      <c r="DG38" s="594"/>
      <c r="DH38" s="594"/>
      <c r="DI38" s="594"/>
      <c r="DJ38" s="594"/>
      <c r="DK38" s="595"/>
      <c r="DL38" s="602">
        <v>707745</v>
      </c>
      <c r="DM38" s="594"/>
      <c r="DN38" s="594"/>
      <c r="DO38" s="594"/>
      <c r="DP38" s="594"/>
      <c r="DQ38" s="594"/>
      <c r="DR38" s="594"/>
      <c r="DS38" s="594"/>
      <c r="DT38" s="594"/>
      <c r="DU38" s="594"/>
      <c r="DV38" s="595"/>
      <c r="DW38" s="598">
        <v>13.2</v>
      </c>
      <c r="DX38" s="625"/>
      <c r="DY38" s="625"/>
      <c r="DZ38" s="625"/>
      <c r="EA38" s="625"/>
      <c r="EB38" s="625"/>
      <c r="EC38" s="626"/>
    </row>
    <row r="39" spans="2:133" ht="11.25" customHeight="1">
      <c r="AQ39" s="672" t="s">
        <v>321</v>
      </c>
      <c r="AR39" s="673"/>
      <c r="AS39" s="673"/>
      <c r="AT39" s="673"/>
      <c r="AU39" s="673"/>
      <c r="AV39" s="673"/>
      <c r="AW39" s="673"/>
      <c r="AX39" s="673"/>
      <c r="AY39" s="674"/>
      <c r="AZ39" s="593" t="s">
        <v>318</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100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303388</v>
      </c>
      <c r="CS39" s="613"/>
      <c r="CT39" s="613"/>
      <c r="CU39" s="613"/>
      <c r="CV39" s="613"/>
      <c r="CW39" s="613"/>
      <c r="CX39" s="613"/>
      <c r="CY39" s="614"/>
      <c r="CZ39" s="627">
        <v>3.8</v>
      </c>
      <c r="DA39" s="628"/>
      <c r="DB39" s="628"/>
      <c r="DC39" s="629"/>
      <c r="DD39" s="602">
        <v>300000</v>
      </c>
      <c r="DE39" s="613"/>
      <c r="DF39" s="613"/>
      <c r="DG39" s="613"/>
      <c r="DH39" s="613"/>
      <c r="DI39" s="613"/>
      <c r="DJ39" s="613"/>
      <c r="DK39" s="614"/>
      <c r="DL39" s="602" t="s">
        <v>318</v>
      </c>
      <c r="DM39" s="613"/>
      <c r="DN39" s="613"/>
      <c r="DO39" s="613"/>
      <c r="DP39" s="613"/>
      <c r="DQ39" s="613"/>
      <c r="DR39" s="613"/>
      <c r="DS39" s="613"/>
      <c r="DT39" s="613"/>
      <c r="DU39" s="613"/>
      <c r="DV39" s="614"/>
      <c r="DW39" s="598" t="s">
        <v>318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114470</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72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18</v>
      </c>
      <c r="CS40" s="594"/>
      <c r="CT40" s="594"/>
      <c r="CU40" s="594"/>
      <c r="CV40" s="594"/>
      <c r="CW40" s="594"/>
      <c r="CX40" s="594"/>
      <c r="CY40" s="595"/>
      <c r="CZ40" s="627">
        <v>0</v>
      </c>
      <c r="DA40" s="628"/>
      <c r="DB40" s="628"/>
      <c r="DC40" s="629"/>
      <c r="DD40" s="602">
        <v>18</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479288</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259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1052347</v>
      </c>
      <c r="CS42" s="594"/>
      <c r="CT42" s="594"/>
      <c r="CU42" s="594"/>
      <c r="CV42" s="594"/>
      <c r="CW42" s="594"/>
      <c r="CX42" s="594"/>
      <c r="CY42" s="595"/>
      <c r="CZ42" s="627">
        <v>13.1</v>
      </c>
      <c r="DA42" s="676"/>
      <c r="DB42" s="676"/>
      <c r="DC42" s="677"/>
      <c r="DD42" s="602">
        <v>580258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15835</v>
      </c>
      <c r="CS43" s="613"/>
      <c r="CT43" s="613"/>
      <c r="CU43" s="613"/>
      <c r="CV43" s="613"/>
      <c r="CW43" s="613"/>
      <c r="CX43" s="613"/>
      <c r="CY43" s="614"/>
      <c r="CZ43" s="627">
        <v>0.2</v>
      </c>
      <c r="DA43" s="628"/>
      <c r="DB43" s="628"/>
      <c r="DC43" s="629"/>
      <c r="DD43" s="602">
        <v>13252</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1052347</v>
      </c>
      <c r="CS44" s="594"/>
      <c r="CT44" s="594"/>
      <c r="CU44" s="594"/>
      <c r="CV44" s="594"/>
      <c r="CW44" s="594"/>
      <c r="CX44" s="594"/>
      <c r="CY44" s="595"/>
      <c r="CZ44" s="627">
        <v>13.1</v>
      </c>
      <c r="DA44" s="676"/>
      <c r="DB44" s="676"/>
      <c r="DC44" s="677"/>
      <c r="DD44" s="602">
        <v>580258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215609</v>
      </c>
      <c r="CS45" s="613"/>
      <c r="CT45" s="613"/>
      <c r="CU45" s="613"/>
      <c r="CV45" s="613"/>
      <c r="CW45" s="613"/>
      <c r="CX45" s="613"/>
      <c r="CY45" s="614"/>
      <c r="CZ45" s="627">
        <v>2.7</v>
      </c>
      <c r="DA45" s="628"/>
      <c r="DB45" s="628"/>
      <c r="DC45" s="629"/>
      <c r="DD45" s="602">
        <v>33572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796481</v>
      </c>
      <c r="CS46" s="594"/>
      <c r="CT46" s="594"/>
      <c r="CU46" s="594"/>
      <c r="CV46" s="594"/>
      <c r="CW46" s="594"/>
      <c r="CX46" s="594"/>
      <c r="CY46" s="595"/>
      <c r="CZ46" s="627">
        <v>9.9</v>
      </c>
      <c r="DA46" s="676"/>
      <c r="DB46" s="676"/>
      <c r="DC46" s="677"/>
      <c r="DD46" s="602">
        <v>506429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318</v>
      </c>
      <c r="CS47" s="613"/>
      <c r="CT47" s="613"/>
      <c r="CU47" s="613"/>
      <c r="CV47" s="613"/>
      <c r="CW47" s="613"/>
      <c r="CX47" s="613"/>
      <c r="CY47" s="614"/>
      <c r="CZ47" s="627" t="s">
        <v>318</v>
      </c>
      <c r="DA47" s="628"/>
      <c r="DB47" s="628"/>
      <c r="DC47" s="629"/>
      <c r="DD47" s="602" t="s">
        <v>318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8044946</v>
      </c>
      <c r="CS49" s="661"/>
      <c r="CT49" s="661"/>
      <c r="CU49" s="661"/>
      <c r="CV49" s="661"/>
      <c r="CW49" s="661"/>
      <c r="CX49" s="661"/>
      <c r="CY49" s="688"/>
      <c r="CZ49" s="689">
        <v>100</v>
      </c>
      <c r="DA49" s="690"/>
      <c r="DB49" s="690"/>
      <c r="DC49" s="691"/>
      <c r="DD49" s="692">
        <v>6078689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8402</v>
      </c>
      <c r="R7" s="723"/>
      <c r="S7" s="723"/>
      <c r="T7" s="723"/>
      <c r="U7" s="723"/>
      <c r="V7" s="723">
        <v>8045</v>
      </c>
      <c r="W7" s="723"/>
      <c r="X7" s="723"/>
      <c r="Y7" s="723"/>
      <c r="Z7" s="723"/>
      <c r="AA7" s="723">
        <v>357</v>
      </c>
      <c r="AB7" s="723"/>
      <c r="AC7" s="723"/>
      <c r="AD7" s="723"/>
      <c r="AE7" s="724"/>
      <c r="AF7" s="725">
        <v>348</v>
      </c>
      <c r="AG7" s="726"/>
      <c r="AH7" s="726"/>
      <c r="AI7" s="726"/>
      <c r="AJ7" s="727"/>
      <c r="AK7" s="762">
        <v>317</v>
      </c>
      <c r="AL7" s="763"/>
      <c r="AM7" s="763"/>
      <c r="AN7" s="763"/>
      <c r="AO7" s="763"/>
      <c r="AP7" s="763">
        <v>7236</v>
      </c>
      <c r="AQ7" s="763"/>
      <c r="AR7" s="763"/>
      <c r="AS7" s="763"/>
      <c r="AT7" s="763"/>
      <c r="AU7" s="764" t="s">
        <v>548</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533</v>
      </c>
      <c r="BS7" s="766" t="s">
        <v>532</v>
      </c>
      <c r="BT7" s="767"/>
      <c r="BU7" s="767"/>
      <c r="BV7" s="767"/>
      <c r="BW7" s="767"/>
      <c r="BX7" s="767"/>
      <c r="BY7" s="767"/>
      <c r="BZ7" s="767"/>
      <c r="CA7" s="767"/>
      <c r="CB7" s="767"/>
      <c r="CC7" s="767"/>
      <c r="CD7" s="767"/>
      <c r="CE7" s="767"/>
      <c r="CF7" s="767"/>
      <c r="CG7" s="768"/>
      <c r="CH7" s="759">
        <v>0</v>
      </c>
      <c r="CI7" s="760"/>
      <c r="CJ7" s="760"/>
      <c r="CK7" s="760"/>
      <c r="CL7" s="761"/>
      <c r="CM7" s="759">
        <v>95</v>
      </c>
      <c r="CN7" s="760"/>
      <c r="CO7" s="760"/>
      <c r="CP7" s="760"/>
      <c r="CQ7" s="761"/>
      <c r="CR7" s="759">
        <v>5</v>
      </c>
      <c r="CS7" s="760"/>
      <c r="CT7" s="760"/>
      <c r="CU7" s="760"/>
      <c r="CV7" s="761"/>
      <c r="CW7" s="759" t="s">
        <v>549</v>
      </c>
      <c r="CX7" s="760"/>
      <c r="CY7" s="760"/>
      <c r="CZ7" s="760"/>
      <c r="DA7" s="761"/>
      <c r="DB7" s="759" t="s">
        <v>549</v>
      </c>
      <c r="DC7" s="760"/>
      <c r="DD7" s="760"/>
      <c r="DE7" s="760"/>
      <c r="DF7" s="761"/>
      <c r="DG7" s="759">
        <v>395</v>
      </c>
      <c r="DH7" s="760"/>
      <c r="DI7" s="760"/>
      <c r="DJ7" s="760"/>
      <c r="DK7" s="761"/>
      <c r="DL7" s="759" t="s">
        <v>549</v>
      </c>
      <c r="DM7" s="760"/>
      <c r="DN7" s="760"/>
      <c r="DO7" s="760"/>
      <c r="DP7" s="761"/>
      <c r="DQ7" s="759" t="s">
        <v>549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8402</v>
      </c>
      <c r="R23" s="782"/>
      <c r="S23" s="782"/>
      <c r="T23" s="782"/>
      <c r="U23" s="782"/>
      <c r="V23" s="782">
        <v>8045</v>
      </c>
      <c r="W23" s="782"/>
      <c r="X23" s="782"/>
      <c r="Y23" s="782"/>
      <c r="Z23" s="782"/>
      <c r="AA23" s="782">
        <v>357</v>
      </c>
      <c r="AB23" s="782"/>
      <c r="AC23" s="782"/>
      <c r="AD23" s="782"/>
      <c r="AE23" s="783"/>
      <c r="AF23" s="784">
        <v>348</v>
      </c>
      <c r="AG23" s="782"/>
      <c r="AH23" s="782"/>
      <c r="AI23" s="782"/>
      <c r="AJ23" s="785"/>
      <c r="AK23" s="786"/>
      <c r="AL23" s="787"/>
      <c r="AM23" s="787"/>
      <c r="AN23" s="787"/>
      <c r="AO23" s="787"/>
      <c r="AP23" s="782">
        <v>7236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2358</v>
      </c>
      <c r="R28" s="811"/>
      <c r="S28" s="811"/>
      <c r="T28" s="811"/>
      <c r="U28" s="811"/>
      <c r="V28" s="811">
        <v>2311</v>
      </c>
      <c r="W28" s="811"/>
      <c r="X28" s="811"/>
      <c r="Y28" s="811"/>
      <c r="Z28" s="811"/>
      <c r="AA28" s="811">
        <v>46</v>
      </c>
      <c r="AB28" s="811"/>
      <c r="AC28" s="811"/>
      <c r="AD28" s="811"/>
      <c r="AE28" s="812"/>
      <c r="AF28" s="813">
        <v>46</v>
      </c>
      <c r="AG28" s="811"/>
      <c r="AH28" s="811"/>
      <c r="AI28" s="811"/>
      <c r="AJ28" s="814"/>
      <c r="AK28" s="815">
        <v>114</v>
      </c>
      <c r="AL28" s="806"/>
      <c r="AM28" s="806"/>
      <c r="AN28" s="806"/>
      <c r="AO28" s="806"/>
      <c r="AP28" s="806" t="s">
        <v>549</v>
      </c>
      <c r="AQ28" s="806"/>
      <c r="AR28" s="806"/>
      <c r="AS28" s="806"/>
      <c r="AT28" s="806"/>
      <c r="AU28" s="806" t="s">
        <v>549</v>
      </c>
      <c r="AV28" s="806"/>
      <c r="AW28" s="806"/>
      <c r="AX28" s="806"/>
      <c r="AY28" s="806"/>
      <c r="AZ28" s="807" t="s">
        <v>549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223</v>
      </c>
      <c r="R29" s="747"/>
      <c r="S29" s="747"/>
      <c r="T29" s="747"/>
      <c r="U29" s="747"/>
      <c r="V29" s="747">
        <v>223</v>
      </c>
      <c r="W29" s="747"/>
      <c r="X29" s="747"/>
      <c r="Y29" s="747"/>
      <c r="Z29" s="747"/>
      <c r="AA29" s="747" t="s">
        <v>549</v>
      </c>
      <c r="AB29" s="747"/>
      <c r="AC29" s="747"/>
      <c r="AD29" s="747"/>
      <c r="AE29" s="748"/>
      <c r="AF29" s="749" t="s">
        <v>112</v>
      </c>
      <c r="AG29" s="750"/>
      <c r="AH29" s="750"/>
      <c r="AI29" s="750"/>
      <c r="AJ29" s="751"/>
      <c r="AK29" s="818">
        <v>61</v>
      </c>
      <c r="AL29" s="819"/>
      <c r="AM29" s="819"/>
      <c r="AN29" s="819"/>
      <c r="AO29" s="819"/>
      <c r="AP29" s="819" t="s">
        <v>549</v>
      </c>
      <c r="AQ29" s="819"/>
      <c r="AR29" s="819"/>
      <c r="AS29" s="819"/>
      <c r="AT29" s="819"/>
      <c r="AU29" s="819" t="s">
        <v>549</v>
      </c>
      <c r="AV29" s="819"/>
      <c r="AW29" s="819"/>
      <c r="AX29" s="819"/>
      <c r="AY29" s="819"/>
      <c r="AZ29" s="820" t="s">
        <v>549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207</v>
      </c>
      <c r="R30" s="747"/>
      <c r="S30" s="747"/>
      <c r="T30" s="747"/>
      <c r="U30" s="747"/>
      <c r="V30" s="747">
        <v>210</v>
      </c>
      <c r="W30" s="747"/>
      <c r="X30" s="747"/>
      <c r="Y30" s="747"/>
      <c r="Z30" s="747"/>
      <c r="AA30" s="747">
        <v>-3</v>
      </c>
      <c r="AB30" s="747"/>
      <c r="AC30" s="747"/>
      <c r="AD30" s="747"/>
      <c r="AE30" s="748"/>
      <c r="AF30" s="749">
        <v>1125</v>
      </c>
      <c r="AG30" s="750"/>
      <c r="AH30" s="750"/>
      <c r="AI30" s="750"/>
      <c r="AJ30" s="751"/>
      <c r="AK30" s="818">
        <v>8</v>
      </c>
      <c r="AL30" s="819"/>
      <c r="AM30" s="819"/>
      <c r="AN30" s="819"/>
      <c r="AO30" s="819"/>
      <c r="AP30" s="819">
        <v>801</v>
      </c>
      <c r="AQ30" s="819"/>
      <c r="AR30" s="819"/>
      <c r="AS30" s="819"/>
      <c r="AT30" s="819"/>
      <c r="AU30" s="819">
        <v>108</v>
      </c>
      <c r="AV30" s="819"/>
      <c r="AW30" s="819"/>
      <c r="AX30" s="819"/>
      <c r="AY30" s="819"/>
      <c r="AZ30" s="820" t="s">
        <v>549</v>
      </c>
      <c r="BA30" s="820"/>
      <c r="BB30" s="820"/>
      <c r="BC30" s="820"/>
      <c r="BD30" s="820"/>
      <c r="BE30" s="816" t="s">
        <v>382</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88</v>
      </c>
      <c r="R31" s="747"/>
      <c r="S31" s="747"/>
      <c r="T31" s="747"/>
      <c r="U31" s="747"/>
      <c r="V31" s="747">
        <v>75</v>
      </c>
      <c r="W31" s="747"/>
      <c r="X31" s="747"/>
      <c r="Y31" s="747"/>
      <c r="Z31" s="747"/>
      <c r="AA31" s="747">
        <v>13</v>
      </c>
      <c r="AB31" s="747"/>
      <c r="AC31" s="747"/>
      <c r="AD31" s="747"/>
      <c r="AE31" s="748"/>
      <c r="AF31" s="749">
        <v>13</v>
      </c>
      <c r="AG31" s="750"/>
      <c r="AH31" s="750"/>
      <c r="AI31" s="750"/>
      <c r="AJ31" s="751"/>
      <c r="AK31" s="818" t="s">
        <v>549</v>
      </c>
      <c r="AL31" s="819"/>
      <c r="AM31" s="819"/>
      <c r="AN31" s="819"/>
      <c r="AO31" s="819"/>
      <c r="AP31" s="819">
        <v>20</v>
      </c>
      <c r="AQ31" s="819"/>
      <c r="AR31" s="819"/>
      <c r="AS31" s="819"/>
      <c r="AT31" s="819"/>
      <c r="AU31" s="819" t="s">
        <v>549</v>
      </c>
      <c r="AV31" s="819"/>
      <c r="AW31" s="819"/>
      <c r="AX31" s="819"/>
      <c r="AY31" s="819"/>
      <c r="AZ31" s="820" t="s">
        <v>549</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75</v>
      </c>
      <c r="R32" s="747"/>
      <c r="S32" s="747"/>
      <c r="T32" s="747"/>
      <c r="U32" s="747"/>
      <c r="V32" s="747">
        <v>64</v>
      </c>
      <c r="W32" s="747"/>
      <c r="X32" s="747"/>
      <c r="Y32" s="747"/>
      <c r="Z32" s="747"/>
      <c r="AA32" s="747">
        <v>12</v>
      </c>
      <c r="AB32" s="747"/>
      <c r="AC32" s="747"/>
      <c r="AD32" s="747"/>
      <c r="AE32" s="748"/>
      <c r="AF32" s="749">
        <v>12</v>
      </c>
      <c r="AG32" s="750"/>
      <c r="AH32" s="750"/>
      <c r="AI32" s="750"/>
      <c r="AJ32" s="751"/>
      <c r="AK32" s="818" t="s">
        <v>549</v>
      </c>
      <c r="AL32" s="819"/>
      <c r="AM32" s="819"/>
      <c r="AN32" s="819"/>
      <c r="AO32" s="819"/>
      <c r="AP32" s="819">
        <v>107</v>
      </c>
      <c r="AQ32" s="819"/>
      <c r="AR32" s="819"/>
      <c r="AS32" s="819"/>
      <c r="AT32" s="819"/>
      <c r="AU32" s="819" t="s">
        <v>549</v>
      </c>
      <c r="AV32" s="819"/>
      <c r="AW32" s="819"/>
      <c r="AX32" s="819"/>
      <c r="AY32" s="819"/>
      <c r="AZ32" s="820" t="s">
        <v>549</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365</v>
      </c>
      <c r="R33" s="747"/>
      <c r="S33" s="747"/>
      <c r="T33" s="747"/>
      <c r="U33" s="747"/>
      <c r="V33" s="747">
        <v>365</v>
      </c>
      <c r="W33" s="747"/>
      <c r="X33" s="747"/>
      <c r="Y33" s="747"/>
      <c r="Z33" s="747"/>
      <c r="AA33" s="747">
        <v>0</v>
      </c>
      <c r="AB33" s="747"/>
      <c r="AC33" s="747"/>
      <c r="AD33" s="747"/>
      <c r="AE33" s="748"/>
      <c r="AF33" s="749">
        <v>0</v>
      </c>
      <c r="AG33" s="750"/>
      <c r="AH33" s="750"/>
      <c r="AI33" s="750"/>
      <c r="AJ33" s="751"/>
      <c r="AK33" s="818">
        <v>244</v>
      </c>
      <c r="AL33" s="819"/>
      <c r="AM33" s="819"/>
      <c r="AN33" s="819"/>
      <c r="AO33" s="819"/>
      <c r="AP33" s="819">
        <v>2196</v>
      </c>
      <c r="AQ33" s="819"/>
      <c r="AR33" s="819"/>
      <c r="AS33" s="819"/>
      <c r="AT33" s="819"/>
      <c r="AU33" s="819">
        <v>2016</v>
      </c>
      <c r="AV33" s="819"/>
      <c r="AW33" s="819"/>
      <c r="AX33" s="819"/>
      <c r="AY33" s="819"/>
      <c r="AZ33" s="820" t="s">
        <v>549</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892</v>
      </c>
      <c r="R34" s="747"/>
      <c r="S34" s="747"/>
      <c r="T34" s="747"/>
      <c r="U34" s="747"/>
      <c r="V34" s="747">
        <v>889</v>
      </c>
      <c r="W34" s="747"/>
      <c r="X34" s="747"/>
      <c r="Y34" s="747"/>
      <c r="Z34" s="747"/>
      <c r="AA34" s="747">
        <v>3</v>
      </c>
      <c r="AB34" s="747"/>
      <c r="AC34" s="747"/>
      <c r="AD34" s="747"/>
      <c r="AE34" s="748"/>
      <c r="AF34" s="749">
        <v>0</v>
      </c>
      <c r="AG34" s="750"/>
      <c r="AH34" s="750"/>
      <c r="AI34" s="750"/>
      <c r="AJ34" s="751"/>
      <c r="AK34" s="818">
        <v>217</v>
      </c>
      <c r="AL34" s="819"/>
      <c r="AM34" s="819"/>
      <c r="AN34" s="819"/>
      <c r="AO34" s="819"/>
      <c r="AP34" s="819">
        <v>3910</v>
      </c>
      <c r="AQ34" s="819"/>
      <c r="AR34" s="819"/>
      <c r="AS34" s="819"/>
      <c r="AT34" s="819"/>
      <c r="AU34" s="819">
        <v>2768</v>
      </c>
      <c r="AV34" s="819"/>
      <c r="AW34" s="819"/>
      <c r="AX34" s="819"/>
      <c r="AY34" s="819"/>
      <c r="AZ34" s="820" t="s">
        <v>549</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251</v>
      </c>
      <c r="R35" s="747"/>
      <c r="S35" s="747"/>
      <c r="T35" s="747"/>
      <c r="U35" s="747"/>
      <c r="V35" s="747">
        <v>251</v>
      </c>
      <c r="W35" s="747"/>
      <c r="X35" s="747"/>
      <c r="Y35" s="747"/>
      <c r="Z35" s="747"/>
      <c r="AA35" s="747">
        <v>0</v>
      </c>
      <c r="AB35" s="747"/>
      <c r="AC35" s="747"/>
      <c r="AD35" s="747"/>
      <c r="AE35" s="748"/>
      <c r="AF35" s="749">
        <v>0</v>
      </c>
      <c r="AG35" s="750"/>
      <c r="AH35" s="750"/>
      <c r="AI35" s="750"/>
      <c r="AJ35" s="751"/>
      <c r="AK35" s="818" t="s">
        <v>550</v>
      </c>
      <c r="AL35" s="819"/>
      <c r="AM35" s="819"/>
      <c r="AN35" s="819"/>
      <c r="AO35" s="819"/>
      <c r="AP35" s="819" t="s">
        <v>550</v>
      </c>
      <c r="AQ35" s="819"/>
      <c r="AR35" s="819"/>
      <c r="AS35" s="819"/>
      <c r="AT35" s="819"/>
      <c r="AU35" s="819" t="s">
        <v>550</v>
      </c>
      <c r="AV35" s="819"/>
      <c r="AW35" s="819"/>
      <c r="AX35" s="819"/>
      <c r="AY35" s="819"/>
      <c r="AZ35" s="820" t="s">
        <v>550</v>
      </c>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1196</v>
      </c>
      <c r="AG63" s="830"/>
      <c r="AH63" s="830"/>
      <c r="AI63" s="830"/>
      <c r="AJ63" s="831"/>
      <c r="AK63" s="832"/>
      <c r="AL63" s="827"/>
      <c r="AM63" s="827"/>
      <c r="AN63" s="827"/>
      <c r="AO63" s="827"/>
      <c r="AP63" s="830">
        <v>7034</v>
      </c>
      <c r="AQ63" s="830"/>
      <c r="AR63" s="830"/>
      <c r="AS63" s="830"/>
      <c r="AT63" s="830"/>
      <c r="AU63" s="830">
        <v>4892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906</v>
      </c>
      <c r="R68" s="854"/>
      <c r="S68" s="854"/>
      <c r="T68" s="854"/>
      <c r="U68" s="854"/>
      <c r="V68" s="854">
        <v>801</v>
      </c>
      <c r="W68" s="854"/>
      <c r="X68" s="854"/>
      <c r="Y68" s="854"/>
      <c r="Z68" s="854"/>
      <c r="AA68" s="854">
        <v>105</v>
      </c>
      <c r="AB68" s="854"/>
      <c r="AC68" s="854"/>
      <c r="AD68" s="854"/>
      <c r="AE68" s="854"/>
      <c r="AF68" s="854">
        <v>105</v>
      </c>
      <c r="AG68" s="854"/>
      <c r="AH68" s="854"/>
      <c r="AI68" s="854"/>
      <c r="AJ68" s="854"/>
      <c r="AK68" s="854">
        <v>14</v>
      </c>
      <c r="AL68" s="854"/>
      <c r="AM68" s="854"/>
      <c r="AN68" s="854"/>
      <c r="AO68" s="854"/>
      <c r="AP68" s="854">
        <v>133</v>
      </c>
      <c r="AQ68" s="854"/>
      <c r="AR68" s="854"/>
      <c r="AS68" s="854"/>
      <c r="AT68" s="854"/>
      <c r="AU68" s="819">
        <v>18</v>
      </c>
      <c r="AV68" s="819"/>
      <c r="AW68" s="819"/>
      <c r="AX68" s="819"/>
      <c r="AY68" s="819"/>
      <c r="AZ68" s="855" t="s">
        <v>551</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4</v>
      </c>
      <c r="R69" s="819"/>
      <c r="S69" s="819"/>
      <c r="T69" s="819"/>
      <c r="U69" s="819"/>
      <c r="V69" s="819">
        <v>2</v>
      </c>
      <c r="W69" s="819"/>
      <c r="X69" s="819"/>
      <c r="Y69" s="819"/>
      <c r="Z69" s="819"/>
      <c r="AA69" s="819">
        <v>2</v>
      </c>
      <c r="AB69" s="819"/>
      <c r="AC69" s="819"/>
      <c r="AD69" s="819"/>
      <c r="AE69" s="819"/>
      <c r="AF69" s="819">
        <v>2</v>
      </c>
      <c r="AG69" s="819"/>
      <c r="AH69" s="819"/>
      <c r="AI69" s="819"/>
      <c r="AJ69" s="819"/>
      <c r="AK69" s="819" t="s">
        <v>549</v>
      </c>
      <c r="AL69" s="819"/>
      <c r="AM69" s="819"/>
      <c r="AN69" s="819"/>
      <c r="AO69" s="819"/>
      <c r="AP69" s="819" t="s">
        <v>549</v>
      </c>
      <c r="AQ69" s="819"/>
      <c r="AR69" s="819"/>
      <c r="AS69" s="819"/>
      <c r="AT69" s="819"/>
      <c r="AU69" s="819" t="s">
        <v>549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233</v>
      </c>
      <c r="R70" s="819"/>
      <c r="S70" s="819"/>
      <c r="T70" s="819"/>
      <c r="U70" s="819"/>
      <c r="V70" s="819">
        <v>229</v>
      </c>
      <c r="W70" s="819"/>
      <c r="X70" s="819"/>
      <c r="Y70" s="819"/>
      <c r="Z70" s="819"/>
      <c r="AA70" s="819">
        <v>4</v>
      </c>
      <c r="AB70" s="819"/>
      <c r="AC70" s="819"/>
      <c r="AD70" s="819"/>
      <c r="AE70" s="819"/>
      <c r="AF70" s="819">
        <v>4</v>
      </c>
      <c r="AG70" s="819"/>
      <c r="AH70" s="819"/>
      <c r="AI70" s="819"/>
      <c r="AJ70" s="819"/>
      <c r="AK70" s="819" t="s">
        <v>549</v>
      </c>
      <c r="AL70" s="819"/>
      <c r="AM70" s="819"/>
      <c r="AN70" s="819"/>
      <c r="AO70" s="819"/>
      <c r="AP70" s="867">
        <v>147</v>
      </c>
      <c r="AQ70" s="868"/>
      <c r="AR70" s="868"/>
      <c r="AS70" s="868"/>
      <c r="AT70" s="818"/>
      <c r="AU70" s="819">
        <v>74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67</v>
      </c>
      <c r="R71" s="819"/>
      <c r="S71" s="819"/>
      <c r="T71" s="819"/>
      <c r="U71" s="819"/>
      <c r="V71" s="819">
        <v>66</v>
      </c>
      <c r="W71" s="819"/>
      <c r="X71" s="819"/>
      <c r="Y71" s="819"/>
      <c r="Z71" s="819"/>
      <c r="AA71" s="819">
        <v>1</v>
      </c>
      <c r="AB71" s="819"/>
      <c r="AC71" s="819"/>
      <c r="AD71" s="819"/>
      <c r="AE71" s="819"/>
      <c r="AF71" s="819">
        <v>1</v>
      </c>
      <c r="AG71" s="819"/>
      <c r="AH71" s="819"/>
      <c r="AI71" s="819"/>
      <c r="AJ71" s="819"/>
      <c r="AK71" s="819" t="s">
        <v>549</v>
      </c>
      <c r="AL71" s="819"/>
      <c r="AM71" s="819"/>
      <c r="AN71" s="819"/>
      <c r="AO71" s="819"/>
      <c r="AP71" s="819" t="s">
        <v>549</v>
      </c>
      <c r="AQ71" s="819"/>
      <c r="AR71" s="819"/>
      <c r="AS71" s="819"/>
      <c r="AT71" s="819"/>
      <c r="AU71" s="819" t="s">
        <v>549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2</v>
      </c>
      <c r="R72" s="819"/>
      <c r="S72" s="819"/>
      <c r="T72" s="819"/>
      <c r="U72" s="819"/>
      <c r="V72" s="819">
        <v>1</v>
      </c>
      <c r="W72" s="819"/>
      <c r="X72" s="819"/>
      <c r="Y72" s="819"/>
      <c r="Z72" s="819"/>
      <c r="AA72" s="819">
        <v>1</v>
      </c>
      <c r="AB72" s="819"/>
      <c r="AC72" s="819"/>
      <c r="AD72" s="819"/>
      <c r="AE72" s="819"/>
      <c r="AF72" s="819">
        <v>1</v>
      </c>
      <c r="AG72" s="819"/>
      <c r="AH72" s="819"/>
      <c r="AI72" s="819"/>
      <c r="AJ72" s="819"/>
      <c r="AK72" s="819" t="s">
        <v>549</v>
      </c>
      <c r="AL72" s="819"/>
      <c r="AM72" s="819"/>
      <c r="AN72" s="819"/>
      <c r="AO72" s="819"/>
      <c r="AP72" s="819" t="s">
        <v>549</v>
      </c>
      <c r="AQ72" s="819"/>
      <c r="AR72" s="819"/>
      <c r="AS72" s="819"/>
      <c r="AT72" s="819"/>
      <c r="AU72" s="819" t="s">
        <v>549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3</v>
      </c>
      <c r="R73" s="819"/>
      <c r="S73" s="819"/>
      <c r="T73" s="819"/>
      <c r="U73" s="819"/>
      <c r="V73" s="819">
        <v>1</v>
      </c>
      <c r="W73" s="819"/>
      <c r="X73" s="819"/>
      <c r="Y73" s="819"/>
      <c r="Z73" s="819"/>
      <c r="AA73" s="819">
        <v>2</v>
      </c>
      <c r="AB73" s="819"/>
      <c r="AC73" s="819"/>
      <c r="AD73" s="819"/>
      <c r="AE73" s="819"/>
      <c r="AF73" s="819">
        <v>2</v>
      </c>
      <c r="AG73" s="819"/>
      <c r="AH73" s="819"/>
      <c r="AI73" s="819"/>
      <c r="AJ73" s="819"/>
      <c r="AK73" s="819" t="s">
        <v>549</v>
      </c>
      <c r="AL73" s="819"/>
      <c r="AM73" s="819"/>
      <c r="AN73" s="819"/>
      <c r="AO73" s="819"/>
      <c r="AP73" s="819" t="s">
        <v>549</v>
      </c>
      <c r="AQ73" s="819"/>
      <c r="AR73" s="819"/>
      <c r="AS73" s="819"/>
      <c r="AT73" s="819"/>
      <c r="AU73" s="819" t="s">
        <v>549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9682</v>
      </c>
      <c r="R74" s="819"/>
      <c r="S74" s="819"/>
      <c r="T74" s="819"/>
      <c r="U74" s="819"/>
      <c r="V74" s="819">
        <v>9651</v>
      </c>
      <c r="W74" s="819"/>
      <c r="X74" s="819"/>
      <c r="Y74" s="819"/>
      <c r="Z74" s="819"/>
      <c r="AA74" s="819">
        <v>31</v>
      </c>
      <c r="AB74" s="819"/>
      <c r="AC74" s="819"/>
      <c r="AD74" s="819"/>
      <c r="AE74" s="819"/>
      <c r="AF74" s="819">
        <v>31</v>
      </c>
      <c r="AG74" s="819"/>
      <c r="AH74" s="819"/>
      <c r="AI74" s="819"/>
      <c r="AJ74" s="819"/>
      <c r="AK74" s="819">
        <v>1660</v>
      </c>
      <c r="AL74" s="819"/>
      <c r="AM74" s="819"/>
      <c r="AN74" s="819"/>
      <c r="AO74" s="819"/>
      <c r="AP74" s="819" t="s">
        <v>549</v>
      </c>
      <c r="AQ74" s="819"/>
      <c r="AR74" s="819"/>
      <c r="AS74" s="819"/>
      <c r="AT74" s="819"/>
      <c r="AU74" s="819" t="s">
        <v>549</v>
      </c>
      <c r="AV74" s="819"/>
      <c r="AW74" s="819"/>
      <c r="AX74" s="819"/>
      <c r="AY74" s="819"/>
      <c r="AZ74" s="865" t="s">
        <v>555</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9">
        <v>3066</v>
      </c>
      <c r="R75" s="868"/>
      <c r="S75" s="868"/>
      <c r="T75" s="868"/>
      <c r="U75" s="818"/>
      <c r="V75" s="867">
        <v>2961</v>
      </c>
      <c r="W75" s="868"/>
      <c r="X75" s="868"/>
      <c r="Y75" s="868"/>
      <c r="Z75" s="818"/>
      <c r="AA75" s="867">
        <v>106</v>
      </c>
      <c r="AB75" s="868"/>
      <c r="AC75" s="868"/>
      <c r="AD75" s="868"/>
      <c r="AE75" s="818"/>
      <c r="AF75" s="867">
        <v>106</v>
      </c>
      <c r="AG75" s="868"/>
      <c r="AH75" s="868"/>
      <c r="AI75" s="868"/>
      <c r="AJ75" s="818"/>
      <c r="AK75" s="867">
        <v>167</v>
      </c>
      <c r="AL75" s="868"/>
      <c r="AM75" s="868"/>
      <c r="AN75" s="868"/>
      <c r="AO75" s="818"/>
      <c r="AP75" s="867">
        <v>906</v>
      </c>
      <c r="AQ75" s="868"/>
      <c r="AR75" s="868"/>
      <c r="AS75" s="868"/>
      <c r="AT75" s="818"/>
      <c r="AU75" s="819">
        <v>96</v>
      </c>
      <c r="AV75" s="819"/>
      <c r="AW75" s="819"/>
      <c r="AX75" s="819"/>
      <c r="AY75" s="819"/>
      <c r="AZ75" s="865" t="s">
        <v>552</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9">
        <v>2057</v>
      </c>
      <c r="R76" s="868"/>
      <c r="S76" s="868"/>
      <c r="T76" s="868"/>
      <c r="U76" s="818"/>
      <c r="V76" s="867">
        <v>2026</v>
      </c>
      <c r="W76" s="868"/>
      <c r="X76" s="868"/>
      <c r="Y76" s="868"/>
      <c r="Z76" s="818"/>
      <c r="AA76" s="867">
        <v>31</v>
      </c>
      <c r="AB76" s="868"/>
      <c r="AC76" s="868"/>
      <c r="AD76" s="868"/>
      <c r="AE76" s="818"/>
      <c r="AF76" s="867">
        <v>11</v>
      </c>
      <c r="AG76" s="868"/>
      <c r="AH76" s="868"/>
      <c r="AI76" s="868"/>
      <c r="AJ76" s="818"/>
      <c r="AK76" s="867">
        <v>160</v>
      </c>
      <c r="AL76" s="868"/>
      <c r="AM76" s="868"/>
      <c r="AN76" s="868"/>
      <c r="AO76" s="818"/>
      <c r="AP76" s="867">
        <v>1058</v>
      </c>
      <c r="AQ76" s="868"/>
      <c r="AR76" s="868"/>
      <c r="AS76" s="868"/>
      <c r="AT76" s="818"/>
      <c r="AU76" s="867">
        <v>92</v>
      </c>
      <c r="AV76" s="868"/>
      <c r="AW76" s="868"/>
      <c r="AX76" s="868"/>
      <c r="AY76" s="818"/>
      <c r="AZ76" s="865" t="s">
        <v>553</v>
      </c>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543</v>
      </c>
      <c r="C77" s="862"/>
      <c r="D77" s="862"/>
      <c r="E77" s="862"/>
      <c r="F77" s="862"/>
      <c r="G77" s="862"/>
      <c r="H77" s="862"/>
      <c r="I77" s="862"/>
      <c r="J77" s="862"/>
      <c r="K77" s="862"/>
      <c r="L77" s="862"/>
      <c r="M77" s="862"/>
      <c r="N77" s="862"/>
      <c r="O77" s="862"/>
      <c r="P77" s="863"/>
      <c r="Q77" s="869">
        <v>236</v>
      </c>
      <c r="R77" s="868"/>
      <c r="S77" s="868"/>
      <c r="T77" s="868"/>
      <c r="U77" s="818"/>
      <c r="V77" s="867">
        <v>234</v>
      </c>
      <c r="W77" s="868"/>
      <c r="X77" s="868"/>
      <c r="Y77" s="868"/>
      <c r="Z77" s="818"/>
      <c r="AA77" s="867">
        <v>2</v>
      </c>
      <c r="AB77" s="868"/>
      <c r="AC77" s="868"/>
      <c r="AD77" s="868"/>
      <c r="AE77" s="818"/>
      <c r="AF77" s="867">
        <v>2</v>
      </c>
      <c r="AG77" s="868"/>
      <c r="AH77" s="868"/>
      <c r="AI77" s="868"/>
      <c r="AJ77" s="818"/>
      <c r="AK77" s="819" t="s">
        <v>549</v>
      </c>
      <c r="AL77" s="819"/>
      <c r="AM77" s="819"/>
      <c r="AN77" s="819"/>
      <c r="AO77" s="819"/>
      <c r="AP77" s="867">
        <v>540</v>
      </c>
      <c r="AQ77" s="868"/>
      <c r="AR77" s="868"/>
      <c r="AS77" s="868"/>
      <c r="AT77" s="818"/>
      <c r="AU77" s="819">
        <v>165</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544</v>
      </c>
      <c r="C78" s="862"/>
      <c r="D78" s="862"/>
      <c r="E78" s="862"/>
      <c r="F78" s="862"/>
      <c r="G78" s="862"/>
      <c r="H78" s="862"/>
      <c r="I78" s="862"/>
      <c r="J78" s="862"/>
      <c r="K78" s="862"/>
      <c r="L78" s="862"/>
      <c r="M78" s="862"/>
      <c r="N78" s="862"/>
      <c r="O78" s="862"/>
      <c r="P78" s="863"/>
      <c r="Q78" s="864">
        <v>6454</v>
      </c>
      <c r="R78" s="819"/>
      <c r="S78" s="819"/>
      <c r="T78" s="819"/>
      <c r="U78" s="819"/>
      <c r="V78" s="819">
        <v>6350</v>
      </c>
      <c r="W78" s="819"/>
      <c r="X78" s="819"/>
      <c r="Y78" s="819"/>
      <c r="Z78" s="819"/>
      <c r="AA78" s="819">
        <v>104</v>
      </c>
      <c r="AB78" s="819"/>
      <c r="AC78" s="819"/>
      <c r="AD78" s="819"/>
      <c r="AE78" s="819"/>
      <c r="AF78" s="819">
        <v>104</v>
      </c>
      <c r="AG78" s="819"/>
      <c r="AH78" s="819"/>
      <c r="AI78" s="819"/>
      <c r="AJ78" s="819"/>
      <c r="AK78" s="819">
        <v>883</v>
      </c>
      <c r="AL78" s="819"/>
      <c r="AM78" s="819"/>
      <c r="AN78" s="819"/>
      <c r="AO78" s="819"/>
      <c r="AP78" s="819" t="s">
        <v>549</v>
      </c>
      <c r="AQ78" s="819"/>
      <c r="AR78" s="819"/>
      <c r="AS78" s="819"/>
      <c r="AT78" s="819"/>
      <c r="AU78" s="819" t="s">
        <v>549</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545</v>
      </c>
      <c r="C79" s="862"/>
      <c r="D79" s="862"/>
      <c r="E79" s="862"/>
      <c r="F79" s="862"/>
      <c r="G79" s="862"/>
      <c r="H79" s="862"/>
      <c r="I79" s="862"/>
      <c r="J79" s="862"/>
      <c r="K79" s="862"/>
      <c r="L79" s="862"/>
      <c r="M79" s="862"/>
      <c r="N79" s="862"/>
      <c r="O79" s="862"/>
      <c r="P79" s="863"/>
      <c r="Q79" s="864">
        <v>249</v>
      </c>
      <c r="R79" s="819"/>
      <c r="S79" s="819"/>
      <c r="T79" s="819"/>
      <c r="U79" s="819"/>
      <c r="V79" s="819">
        <v>219</v>
      </c>
      <c r="W79" s="819"/>
      <c r="X79" s="819"/>
      <c r="Y79" s="819"/>
      <c r="Z79" s="819"/>
      <c r="AA79" s="819">
        <v>30</v>
      </c>
      <c r="AB79" s="819"/>
      <c r="AC79" s="819"/>
      <c r="AD79" s="819"/>
      <c r="AE79" s="819"/>
      <c r="AF79" s="819">
        <v>30</v>
      </c>
      <c r="AG79" s="819"/>
      <c r="AH79" s="819"/>
      <c r="AI79" s="819"/>
      <c r="AJ79" s="819"/>
      <c r="AK79" s="819" t="s">
        <v>549</v>
      </c>
      <c r="AL79" s="819"/>
      <c r="AM79" s="819"/>
      <c r="AN79" s="819"/>
      <c r="AO79" s="819"/>
      <c r="AP79" s="819" t="s">
        <v>549</v>
      </c>
      <c r="AQ79" s="819"/>
      <c r="AR79" s="819"/>
      <c r="AS79" s="819"/>
      <c r="AT79" s="819"/>
      <c r="AU79" s="819" t="s">
        <v>549</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546</v>
      </c>
      <c r="C80" s="862"/>
      <c r="D80" s="862"/>
      <c r="E80" s="862"/>
      <c r="F80" s="862"/>
      <c r="G80" s="862"/>
      <c r="H80" s="862"/>
      <c r="I80" s="862"/>
      <c r="J80" s="862"/>
      <c r="K80" s="862"/>
      <c r="L80" s="862"/>
      <c r="M80" s="862"/>
      <c r="N80" s="862"/>
      <c r="O80" s="862"/>
      <c r="P80" s="863"/>
      <c r="Q80" s="864">
        <v>231134</v>
      </c>
      <c r="R80" s="819"/>
      <c r="S80" s="819"/>
      <c r="T80" s="819"/>
      <c r="U80" s="819"/>
      <c r="V80" s="819">
        <v>220251</v>
      </c>
      <c r="W80" s="819"/>
      <c r="X80" s="819"/>
      <c r="Y80" s="819"/>
      <c r="Z80" s="819"/>
      <c r="AA80" s="819">
        <v>10883</v>
      </c>
      <c r="AB80" s="819"/>
      <c r="AC80" s="819"/>
      <c r="AD80" s="819"/>
      <c r="AE80" s="819"/>
      <c r="AF80" s="819">
        <v>10883</v>
      </c>
      <c r="AG80" s="819"/>
      <c r="AH80" s="819"/>
      <c r="AI80" s="819"/>
      <c r="AJ80" s="819"/>
      <c r="AK80" s="819">
        <v>1464</v>
      </c>
      <c r="AL80" s="819"/>
      <c r="AM80" s="819"/>
      <c r="AN80" s="819"/>
      <c r="AO80" s="819"/>
      <c r="AP80" s="819" t="s">
        <v>549</v>
      </c>
      <c r="AQ80" s="819"/>
      <c r="AR80" s="819"/>
      <c r="AS80" s="819"/>
      <c r="AT80" s="819"/>
      <c r="AU80" s="819" t="s">
        <v>549</v>
      </c>
      <c r="AV80" s="819"/>
      <c r="AW80" s="819"/>
      <c r="AX80" s="819"/>
      <c r="AY80" s="819"/>
      <c r="AZ80" s="865" t="s">
        <v>554</v>
      </c>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547</v>
      </c>
      <c r="C81" s="862"/>
      <c r="D81" s="862"/>
      <c r="E81" s="862"/>
      <c r="F81" s="862"/>
      <c r="G81" s="862"/>
      <c r="H81" s="862"/>
      <c r="I81" s="862"/>
      <c r="J81" s="862"/>
      <c r="K81" s="862"/>
      <c r="L81" s="862"/>
      <c r="M81" s="862"/>
      <c r="N81" s="862"/>
      <c r="O81" s="862"/>
      <c r="P81" s="863"/>
      <c r="Q81" s="864">
        <v>147</v>
      </c>
      <c r="R81" s="819"/>
      <c r="S81" s="819"/>
      <c r="T81" s="819"/>
      <c r="U81" s="819"/>
      <c r="V81" s="819">
        <v>61</v>
      </c>
      <c r="W81" s="819"/>
      <c r="X81" s="819"/>
      <c r="Y81" s="819"/>
      <c r="Z81" s="819"/>
      <c r="AA81" s="819">
        <v>86</v>
      </c>
      <c r="AB81" s="819"/>
      <c r="AC81" s="819"/>
      <c r="AD81" s="819"/>
      <c r="AE81" s="819"/>
      <c r="AF81" s="819">
        <v>86</v>
      </c>
      <c r="AG81" s="819"/>
      <c r="AH81" s="819"/>
      <c r="AI81" s="819"/>
      <c r="AJ81" s="819"/>
      <c r="AK81" s="819">
        <v>171</v>
      </c>
      <c r="AL81" s="819"/>
      <c r="AM81" s="819"/>
      <c r="AN81" s="819"/>
      <c r="AO81" s="819"/>
      <c r="AP81" s="819">
        <v>678</v>
      </c>
      <c r="AQ81" s="819"/>
      <c r="AR81" s="819"/>
      <c r="AS81" s="819"/>
      <c r="AT81" s="819"/>
      <c r="AU81" s="819" t="s">
        <v>549</v>
      </c>
      <c r="AV81" s="819"/>
      <c r="AW81" s="819"/>
      <c r="AX81" s="819"/>
      <c r="AY81" s="819"/>
      <c r="AZ81" s="865" t="s">
        <v>556</v>
      </c>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11368</v>
      </c>
      <c r="AG88" s="830"/>
      <c r="AH88" s="830"/>
      <c r="AI88" s="830"/>
      <c r="AJ88" s="830"/>
      <c r="AK88" s="827"/>
      <c r="AL88" s="827"/>
      <c r="AM88" s="827"/>
      <c r="AN88" s="827"/>
      <c r="AO88" s="827"/>
      <c r="AP88" s="830">
        <v>3462</v>
      </c>
      <c r="AQ88" s="830"/>
      <c r="AR88" s="830"/>
      <c r="AS88" s="830"/>
      <c r="AT88" s="830"/>
      <c r="AU88" s="830">
        <v>166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549</v>
      </c>
      <c r="CX102" s="838"/>
      <c r="CY102" s="838"/>
      <c r="CZ102" s="838"/>
      <c r="DA102" s="881"/>
      <c r="DB102" s="880" t="s">
        <v>549</v>
      </c>
      <c r="DC102" s="838"/>
      <c r="DD102" s="838"/>
      <c r="DE102" s="838"/>
      <c r="DF102" s="881"/>
      <c r="DG102" s="880">
        <v>395</v>
      </c>
      <c r="DH102" s="838"/>
      <c r="DI102" s="838"/>
      <c r="DJ102" s="838"/>
      <c r="DK102" s="881"/>
      <c r="DL102" s="880" t="s">
        <v>549</v>
      </c>
      <c r="DM102" s="838"/>
      <c r="DN102" s="838"/>
      <c r="DO102" s="838"/>
      <c r="DP102" s="881"/>
      <c r="DQ102" s="880" t="s">
        <v>549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637753</v>
      </c>
      <c r="AB110" s="890"/>
      <c r="AC110" s="890"/>
      <c r="AD110" s="890"/>
      <c r="AE110" s="891"/>
      <c r="AF110" s="892">
        <v>636994</v>
      </c>
      <c r="AG110" s="890"/>
      <c r="AH110" s="890"/>
      <c r="AI110" s="890"/>
      <c r="AJ110" s="891"/>
      <c r="AK110" s="892">
        <v>666616</v>
      </c>
      <c r="AL110" s="890"/>
      <c r="AM110" s="890"/>
      <c r="AN110" s="890"/>
      <c r="AO110" s="891"/>
      <c r="AP110" s="893">
        <v>14.4</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6633349</v>
      </c>
      <c r="BR110" s="927"/>
      <c r="BS110" s="927"/>
      <c r="BT110" s="927"/>
      <c r="BU110" s="927"/>
      <c r="BV110" s="927">
        <v>7158936</v>
      </c>
      <c r="BW110" s="927"/>
      <c r="BX110" s="927"/>
      <c r="BY110" s="927"/>
      <c r="BZ110" s="927"/>
      <c r="CA110" s="927">
        <v>7235975</v>
      </c>
      <c r="CB110" s="927"/>
      <c r="CC110" s="927"/>
      <c r="CD110" s="927"/>
      <c r="CE110" s="927"/>
      <c r="CF110" s="941">
        <v>156</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947796</v>
      </c>
      <c r="BR111" s="920"/>
      <c r="BS111" s="920"/>
      <c r="BT111" s="920"/>
      <c r="BU111" s="920"/>
      <c r="BV111" s="920">
        <v>596866</v>
      </c>
      <c r="BW111" s="920"/>
      <c r="BX111" s="920"/>
      <c r="BY111" s="920"/>
      <c r="BZ111" s="920"/>
      <c r="CA111" s="920">
        <v>487539</v>
      </c>
      <c r="CB111" s="920"/>
      <c r="CC111" s="920"/>
      <c r="CD111" s="920"/>
      <c r="CE111" s="920"/>
      <c r="CF111" s="914">
        <v>10.5</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5099938</v>
      </c>
      <c r="BR112" s="920"/>
      <c r="BS112" s="920"/>
      <c r="BT112" s="920"/>
      <c r="BU112" s="920"/>
      <c r="BV112" s="920">
        <v>4727843</v>
      </c>
      <c r="BW112" s="920"/>
      <c r="BX112" s="920"/>
      <c r="BY112" s="920"/>
      <c r="BZ112" s="920"/>
      <c r="CA112" s="920">
        <v>4892340</v>
      </c>
      <c r="CB112" s="920"/>
      <c r="CC112" s="920"/>
      <c r="CD112" s="920"/>
      <c r="CE112" s="920"/>
      <c r="CF112" s="914">
        <v>105.5</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347164</v>
      </c>
      <c r="AB113" s="934"/>
      <c r="AC113" s="934"/>
      <c r="AD113" s="934"/>
      <c r="AE113" s="935"/>
      <c r="AF113" s="936">
        <v>279925</v>
      </c>
      <c r="AG113" s="934"/>
      <c r="AH113" s="934"/>
      <c r="AI113" s="934"/>
      <c r="AJ113" s="935"/>
      <c r="AK113" s="936">
        <v>341307</v>
      </c>
      <c r="AL113" s="934"/>
      <c r="AM113" s="934"/>
      <c r="AN113" s="934"/>
      <c r="AO113" s="935"/>
      <c r="AP113" s="937">
        <v>7.4</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586010</v>
      </c>
      <c r="BR113" s="920"/>
      <c r="BS113" s="920"/>
      <c r="BT113" s="920"/>
      <c r="BU113" s="920"/>
      <c r="BV113" s="920">
        <v>481347</v>
      </c>
      <c r="BW113" s="920"/>
      <c r="BX113" s="920"/>
      <c r="BY113" s="920"/>
      <c r="BZ113" s="920"/>
      <c r="CA113" s="920">
        <v>444651</v>
      </c>
      <c r="CB113" s="920"/>
      <c r="CC113" s="920"/>
      <c r="CD113" s="920"/>
      <c r="CE113" s="920"/>
      <c r="CF113" s="914">
        <v>9.6</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127435</v>
      </c>
      <c r="AB114" s="959"/>
      <c r="AC114" s="959"/>
      <c r="AD114" s="959"/>
      <c r="AE114" s="960"/>
      <c r="AF114" s="961">
        <v>128091</v>
      </c>
      <c r="AG114" s="959"/>
      <c r="AH114" s="959"/>
      <c r="AI114" s="959"/>
      <c r="AJ114" s="960"/>
      <c r="AK114" s="961">
        <v>114921</v>
      </c>
      <c r="AL114" s="959"/>
      <c r="AM114" s="959"/>
      <c r="AN114" s="959"/>
      <c r="AO114" s="960"/>
      <c r="AP114" s="962">
        <v>2.5</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726714</v>
      </c>
      <c r="BR114" s="920"/>
      <c r="BS114" s="920"/>
      <c r="BT114" s="920"/>
      <c r="BU114" s="920"/>
      <c r="BV114" s="920">
        <v>720411</v>
      </c>
      <c r="BW114" s="920"/>
      <c r="BX114" s="920"/>
      <c r="BY114" s="920"/>
      <c r="BZ114" s="920"/>
      <c r="CA114" s="920">
        <v>706630</v>
      </c>
      <c r="CB114" s="920"/>
      <c r="CC114" s="920"/>
      <c r="CD114" s="920"/>
      <c r="CE114" s="920"/>
      <c r="CF114" s="914">
        <v>15.2</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29019</v>
      </c>
      <c r="AB115" s="934"/>
      <c r="AC115" s="934"/>
      <c r="AD115" s="934"/>
      <c r="AE115" s="935"/>
      <c r="AF115" s="936">
        <v>23419</v>
      </c>
      <c r="AG115" s="934"/>
      <c r="AH115" s="934"/>
      <c r="AI115" s="934"/>
      <c r="AJ115" s="935"/>
      <c r="AK115" s="936">
        <v>14916</v>
      </c>
      <c r="AL115" s="934"/>
      <c r="AM115" s="934"/>
      <c r="AN115" s="934"/>
      <c r="AO115" s="935"/>
      <c r="AP115" s="937">
        <v>0.3</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889937</v>
      </c>
      <c r="DH115" s="959"/>
      <c r="DI115" s="959"/>
      <c r="DJ115" s="959"/>
      <c r="DK115" s="960"/>
      <c r="DL115" s="961">
        <v>561361</v>
      </c>
      <c r="DM115" s="959"/>
      <c r="DN115" s="959"/>
      <c r="DO115" s="959"/>
      <c r="DP115" s="960"/>
      <c r="DQ115" s="961">
        <v>465056</v>
      </c>
      <c r="DR115" s="959"/>
      <c r="DS115" s="959"/>
      <c r="DT115" s="959"/>
      <c r="DU115" s="960"/>
      <c r="DV115" s="962">
        <v>10</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17040</v>
      </c>
      <c r="DH116" s="959"/>
      <c r="DI116" s="959"/>
      <c r="DJ116" s="959"/>
      <c r="DK116" s="960"/>
      <c r="DL116" s="961">
        <v>14190</v>
      </c>
      <c r="DM116" s="959"/>
      <c r="DN116" s="959"/>
      <c r="DO116" s="959"/>
      <c r="DP116" s="960"/>
      <c r="DQ116" s="961">
        <v>12780</v>
      </c>
      <c r="DR116" s="959"/>
      <c r="DS116" s="959"/>
      <c r="DT116" s="959"/>
      <c r="DU116" s="960"/>
      <c r="DV116" s="962">
        <v>0.3</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1141371</v>
      </c>
      <c r="AB117" s="966"/>
      <c r="AC117" s="966"/>
      <c r="AD117" s="966"/>
      <c r="AE117" s="967"/>
      <c r="AF117" s="965">
        <v>1068429</v>
      </c>
      <c r="AG117" s="966"/>
      <c r="AH117" s="966"/>
      <c r="AI117" s="966"/>
      <c r="AJ117" s="967"/>
      <c r="AK117" s="965">
        <v>1137760</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432</v>
      </c>
      <c r="BP118" s="994"/>
      <c r="BQ118" s="985">
        <v>13993807</v>
      </c>
      <c r="BR118" s="986"/>
      <c r="BS118" s="986"/>
      <c r="BT118" s="986"/>
      <c r="BU118" s="986"/>
      <c r="BV118" s="986">
        <v>13685403</v>
      </c>
      <c r="BW118" s="986"/>
      <c r="BX118" s="986"/>
      <c r="BY118" s="986"/>
      <c r="BZ118" s="986"/>
      <c r="CA118" s="986">
        <v>13767135</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2388316</v>
      </c>
      <c r="BR119" s="927"/>
      <c r="BS119" s="927"/>
      <c r="BT119" s="927"/>
      <c r="BU119" s="927"/>
      <c r="BV119" s="927">
        <v>2324355</v>
      </c>
      <c r="BW119" s="927"/>
      <c r="BX119" s="927"/>
      <c r="BY119" s="927"/>
      <c r="BZ119" s="927"/>
      <c r="CA119" s="927">
        <v>2327781</v>
      </c>
      <c r="CB119" s="927"/>
      <c r="CC119" s="927"/>
      <c r="CD119" s="927"/>
      <c r="CE119" s="927"/>
      <c r="CF119" s="941">
        <v>50.2</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40819</v>
      </c>
      <c r="DH119" s="998"/>
      <c r="DI119" s="998"/>
      <c r="DJ119" s="998"/>
      <c r="DK119" s="999"/>
      <c r="DL119" s="1000">
        <v>21315</v>
      </c>
      <c r="DM119" s="998"/>
      <c r="DN119" s="998"/>
      <c r="DO119" s="998"/>
      <c r="DP119" s="999"/>
      <c r="DQ119" s="1000">
        <v>9703</v>
      </c>
      <c r="DR119" s="998"/>
      <c r="DS119" s="998"/>
      <c r="DT119" s="998"/>
      <c r="DU119" s="999"/>
      <c r="DV119" s="1001">
        <v>0.2</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36654</v>
      </c>
      <c r="BR120" s="920"/>
      <c r="BS120" s="920"/>
      <c r="BT120" s="920"/>
      <c r="BU120" s="920"/>
      <c r="BV120" s="920">
        <v>35461</v>
      </c>
      <c r="BW120" s="920"/>
      <c r="BX120" s="920"/>
      <c r="BY120" s="920"/>
      <c r="BZ120" s="920"/>
      <c r="CA120" s="920">
        <v>38017</v>
      </c>
      <c r="CB120" s="920"/>
      <c r="CC120" s="920"/>
      <c r="CD120" s="920"/>
      <c r="CE120" s="920"/>
      <c r="CF120" s="914">
        <v>0.8</v>
      </c>
      <c r="CG120" s="915"/>
      <c r="CH120" s="915"/>
      <c r="CI120" s="915"/>
      <c r="CJ120" s="915"/>
      <c r="CK120" s="1013" t="s">
        <v>438</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2469851</v>
      </c>
      <c r="DH120" s="927"/>
      <c r="DI120" s="927"/>
      <c r="DJ120" s="927"/>
      <c r="DK120" s="927"/>
      <c r="DL120" s="927">
        <v>2405694</v>
      </c>
      <c r="DM120" s="927"/>
      <c r="DN120" s="927"/>
      <c r="DO120" s="927"/>
      <c r="DP120" s="927"/>
      <c r="DQ120" s="927">
        <v>2768161</v>
      </c>
      <c r="DR120" s="927"/>
      <c r="DS120" s="927"/>
      <c r="DT120" s="927"/>
      <c r="DU120" s="927"/>
      <c r="DV120" s="928">
        <v>59.7</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8773870</v>
      </c>
      <c r="BR121" s="986"/>
      <c r="BS121" s="986"/>
      <c r="BT121" s="986"/>
      <c r="BU121" s="986"/>
      <c r="BV121" s="986">
        <v>8841272</v>
      </c>
      <c r="BW121" s="986"/>
      <c r="BX121" s="986"/>
      <c r="BY121" s="986"/>
      <c r="BZ121" s="986"/>
      <c r="CA121" s="986">
        <v>8764630</v>
      </c>
      <c r="CB121" s="986"/>
      <c r="CC121" s="986"/>
      <c r="CD121" s="986"/>
      <c r="CE121" s="986"/>
      <c r="CF121" s="1024">
        <v>189</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2198150</v>
      </c>
      <c r="DH121" s="920"/>
      <c r="DI121" s="920"/>
      <c r="DJ121" s="920"/>
      <c r="DK121" s="920"/>
      <c r="DL121" s="920">
        <v>2085714</v>
      </c>
      <c r="DM121" s="920"/>
      <c r="DN121" s="920"/>
      <c r="DO121" s="920"/>
      <c r="DP121" s="920"/>
      <c r="DQ121" s="920">
        <v>2016025</v>
      </c>
      <c r="DR121" s="920"/>
      <c r="DS121" s="920"/>
      <c r="DT121" s="920"/>
      <c r="DU121" s="920"/>
      <c r="DV121" s="921">
        <v>43.5</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441</v>
      </c>
      <c r="BP122" s="994"/>
      <c r="BQ122" s="1034">
        <v>11198840</v>
      </c>
      <c r="BR122" s="1035"/>
      <c r="BS122" s="1035"/>
      <c r="BT122" s="1035"/>
      <c r="BU122" s="1035"/>
      <c r="BV122" s="1035">
        <v>11201088</v>
      </c>
      <c r="BW122" s="1035"/>
      <c r="BX122" s="1035"/>
      <c r="BY122" s="1035"/>
      <c r="BZ122" s="1035"/>
      <c r="CA122" s="1035">
        <v>11130428</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431937</v>
      </c>
      <c r="DH122" s="920"/>
      <c r="DI122" s="920"/>
      <c r="DJ122" s="920"/>
      <c r="DK122" s="920"/>
      <c r="DL122" s="920">
        <v>236435</v>
      </c>
      <c r="DM122" s="920"/>
      <c r="DN122" s="920"/>
      <c r="DO122" s="920"/>
      <c r="DP122" s="920"/>
      <c r="DQ122" s="920">
        <v>108154</v>
      </c>
      <c r="DR122" s="920"/>
      <c r="DS122" s="920"/>
      <c r="DT122" s="920"/>
      <c r="DU122" s="920"/>
      <c r="DV122" s="921">
        <v>2.2999999999999998</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2437</v>
      </c>
      <c r="AB123" s="959"/>
      <c r="AC123" s="959"/>
      <c r="AD123" s="959"/>
      <c r="AE123" s="960"/>
      <c r="AF123" s="961">
        <v>2403</v>
      </c>
      <c r="AG123" s="959"/>
      <c r="AH123" s="959"/>
      <c r="AI123" s="959"/>
      <c r="AJ123" s="960"/>
      <c r="AK123" s="961">
        <v>2369</v>
      </c>
      <c r="AL123" s="959"/>
      <c r="AM123" s="959"/>
      <c r="AN123" s="959"/>
      <c r="AO123" s="960"/>
      <c r="AP123" s="962">
        <v>0.1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59.8</v>
      </c>
      <c r="BR123" s="1027"/>
      <c r="BS123" s="1027"/>
      <c r="BT123" s="1027"/>
      <c r="BU123" s="1027"/>
      <c r="BV123" s="1027">
        <v>53.4</v>
      </c>
      <c r="BW123" s="1027"/>
      <c r="BX123" s="1027"/>
      <c r="BY123" s="1027"/>
      <c r="BZ123" s="1027"/>
      <c r="CA123" s="1027">
        <v>56.8</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26508</v>
      </c>
      <c r="AB126" s="959"/>
      <c r="AC126" s="959"/>
      <c r="AD126" s="959"/>
      <c r="AE126" s="960"/>
      <c r="AF126" s="961">
        <v>20873</v>
      </c>
      <c r="AG126" s="959"/>
      <c r="AH126" s="959"/>
      <c r="AI126" s="959"/>
      <c r="AJ126" s="960"/>
      <c r="AK126" s="961">
        <v>12416</v>
      </c>
      <c r="AL126" s="959"/>
      <c r="AM126" s="959"/>
      <c r="AN126" s="959"/>
      <c r="AO126" s="960"/>
      <c r="AP126" s="962">
        <v>0.3</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74</v>
      </c>
      <c r="AB127" s="959"/>
      <c r="AC127" s="959"/>
      <c r="AD127" s="959"/>
      <c r="AE127" s="960"/>
      <c r="AF127" s="961">
        <v>143</v>
      </c>
      <c r="AG127" s="959"/>
      <c r="AH127" s="959"/>
      <c r="AI127" s="959"/>
      <c r="AJ127" s="960"/>
      <c r="AK127" s="961">
        <v>131</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112</v>
      </c>
      <c r="BG127" s="1042"/>
      <c r="BH127" s="1042"/>
      <c r="BI127" s="1042"/>
      <c r="BJ127" s="1042"/>
      <c r="BK127" s="1042"/>
      <c r="BL127" s="1051"/>
      <c r="BM127" s="1041">
        <v>14.77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23159</v>
      </c>
      <c r="AB128" s="1090"/>
      <c r="AC128" s="1090"/>
      <c r="AD128" s="1090"/>
      <c r="AE128" s="1091"/>
      <c r="AF128" s="1092">
        <v>15364</v>
      </c>
      <c r="AG128" s="1090"/>
      <c r="AH128" s="1090"/>
      <c r="AI128" s="1090"/>
      <c r="AJ128" s="1091"/>
      <c r="AK128" s="1092">
        <v>15954</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19.77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5322310</v>
      </c>
      <c r="AB129" s="959"/>
      <c r="AC129" s="959"/>
      <c r="AD129" s="959"/>
      <c r="AE129" s="960"/>
      <c r="AF129" s="961">
        <v>5326148</v>
      </c>
      <c r="AG129" s="959"/>
      <c r="AH129" s="959"/>
      <c r="AI129" s="959"/>
      <c r="AJ129" s="960"/>
      <c r="AK129" s="961">
        <v>5372903</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8.8000000000000007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651610</v>
      </c>
      <c r="AB130" s="959"/>
      <c r="AC130" s="959"/>
      <c r="AD130" s="959"/>
      <c r="AE130" s="960"/>
      <c r="AF130" s="961">
        <v>675078</v>
      </c>
      <c r="AG130" s="959"/>
      <c r="AH130" s="959"/>
      <c r="AI130" s="959"/>
      <c r="AJ130" s="960"/>
      <c r="AK130" s="961">
        <v>735926</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56.8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4670700</v>
      </c>
      <c r="AB131" s="998"/>
      <c r="AC131" s="998"/>
      <c r="AD131" s="998"/>
      <c r="AE131" s="999"/>
      <c r="AF131" s="1000">
        <v>4651070</v>
      </c>
      <c r="AG131" s="998"/>
      <c r="AH131" s="998"/>
      <c r="AI131" s="998"/>
      <c r="AJ131" s="999"/>
      <c r="AK131" s="1000">
        <v>4636977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9.9899800889999995</v>
      </c>
      <c r="AB132" s="1104"/>
      <c r="AC132" s="1104"/>
      <c r="AD132" s="1104"/>
      <c r="AE132" s="1105"/>
      <c r="AF132" s="1106">
        <v>8.1268826310000009</v>
      </c>
      <c r="AG132" s="1104"/>
      <c r="AH132" s="1104"/>
      <c r="AI132" s="1104"/>
      <c r="AJ132" s="1105"/>
      <c r="AK132" s="1106">
        <v>8.321801035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10.7</v>
      </c>
      <c r="AB133" s="1111"/>
      <c r="AC133" s="1111"/>
      <c r="AD133" s="1111"/>
      <c r="AE133" s="1112"/>
      <c r="AF133" s="1110">
        <v>9.5</v>
      </c>
      <c r="AG133" s="1111"/>
      <c r="AH133" s="1111"/>
      <c r="AI133" s="1111"/>
      <c r="AJ133" s="1112"/>
      <c r="AK133" s="1110">
        <v>8.8000000000000007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1192894</v>
      </c>
      <c r="L9" s="264">
        <v>48315</v>
      </c>
      <c r="M9" s="265">
        <v>62372</v>
      </c>
      <c r="N9" s="266">
        <v>-22.5</v>
      </c>
    </row>
    <row r="10" spans="1:16">
      <c r="A10" s="248"/>
      <c r="B10" s="244"/>
      <c r="C10" s="244"/>
      <c r="D10" s="244"/>
      <c r="E10" s="244"/>
      <c r="F10" s="244"/>
      <c r="G10" s="1119" t="s">
        <v>474</v>
      </c>
      <c r="H10" s="1120"/>
      <c r="I10" s="1120"/>
      <c r="J10" s="1121"/>
      <c r="K10" s="267">
        <v>148865</v>
      </c>
      <c r="L10" s="268">
        <v>6029</v>
      </c>
      <c r="M10" s="269">
        <v>6749</v>
      </c>
      <c r="N10" s="270">
        <v>-10.7</v>
      </c>
    </row>
    <row r="11" spans="1:16" ht="13.5" customHeight="1">
      <c r="A11" s="248"/>
      <c r="B11" s="244"/>
      <c r="C11" s="244"/>
      <c r="D11" s="244"/>
      <c r="E11" s="244"/>
      <c r="F11" s="244"/>
      <c r="G11" s="1119" t="s">
        <v>475</v>
      </c>
      <c r="H11" s="1120"/>
      <c r="I11" s="1120"/>
      <c r="J11" s="1121"/>
      <c r="K11" s="267">
        <v>267328</v>
      </c>
      <c r="L11" s="268">
        <v>10827</v>
      </c>
      <c r="M11" s="269">
        <v>10302</v>
      </c>
      <c r="N11" s="270">
        <v>5.0999999999999996</v>
      </c>
    </row>
    <row r="12" spans="1:16" ht="13.5" customHeight="1">
      <c r="A12" s="248"/>
      <c r="B12" s="244"/>
      <c r="C12" s="244"/>
      <c r="D12" s="244"/>
      <c r="E12" s="244"/>
      <c r="F12" s="244"/>
      <c r="G12" s="1119" t="s">
        <v>476</v>
      </c>
      <c r="H12" s="1120"/>
      <c r="I12" s="1120"/>
      <c r="J12" s="1121"/>
      <c r="K12" s="267" t="s">
        <v>477</v>
      </c>
      <c r="L12" s="268" t="s">
        <v>477</v>
      </c>
      <c r="M12" s="269">
        <v>616</v>
      </c>
      <c r="N12" s="270" t="s">
        <v>477</v>
      </c>
    </row>
    <row r="13" spans="1:16" ht="13.5" customHeight="1">
      <c r="A13" s="248"/>
      <c r="B13" s="244"/>
      <c r="C13" s="244"/>
      <c r="D13" s="244"/>
      <c r="E13" s="244"/>
      <c r="F13" s="244"/>
      <c r="G13" s="1119" t="s">
        <v>478</v>
      </c>
      <c r="H13" s="1120"/>
      <c r="I13" s="1120"/>
      <c r="J13" s="1121"/>
      <c r="K13" s="267" t="s">
        <v>477</v>
      </c>
      <c r="L13" s="268" t="s">
        <v>477</v>
      </c>
      <c r="M13" s="269">
        <v>4</v>
      </c>
      <c r="N13" s="270" t="s">
        <v>477</v>
      </c>
    </row>
    <row r="14" spans="1:16" ht="13.5" customHeight="1">
      <c r="A14" s="248"/>
      <c r="B14" s="244"/>
      <c r="C14" s="244"/>
      <c r="D14" s="244"/>
      <c r="E14" s="244"/>
      <c r="F14" s="244"/>
      <c r="G14" s="1119" t="s">
        <v>479</v>
      </c>
      <c r="H14" s="1120"/>
      <c r="I14" s="1120"/>
      <c r="J14" s="1121"/>
      <c r="K14" s="267">
        <v>21819</v>
      </c>
      <c r="L14" s="268">
        <v>884</v>
      </c>
      <c r="M14" s="269">
        <v>2879</v>
      </c>
      <c r="N14" s="270">
        <v>-69.3</v>
      </c>
    </row>
    <row r="15" spans="1:16" ht="13.5" customHeight="1">
      <c r="A15" s="248"/>
      <c r="B15" s="244"/>
      <c r="C15" s="244"/>
      <c r="D15" s="244"/>
      <c r="E15" s="244"/>
      <c r="F15" s="244"/>
      <c r="G15" s="1119" t="s">
        <v>480</v>
      </c>
      <c r="H15" s="1120"/>
      <c r="I15" s="1120"/>
      <c r="J15" s="1121"/>
      <c r="K15" s="267">
        <v>15835</v>
      </c>
      <c r="L15" s="268">
        <v>641</v>
      </c>
      <c r="M15" s="269">
        <v>1691</v>
      </c>
      <c r="N15" s="270">
        <v>-62.1</v>
      </c>
    </row>
    <row r="16" spans="1:16">
      <c r="A16" s="248"/>
      <c r="B16" s="244"/>
      <c r="C16" s="244"/>
      <c r="D16" s="244"/>
      <c r="E16" s="244"/>
      <c r="F16" s="244"/>
      <c r="G16" s="1122" t="s">
        <v>481</v>
      </c>
      <c r="H16" s="1123"/>
      <c r="I16" s="1123"/>
      <c r="J16" s="1124"/>
      <c r="K16" s="268">
        <v>-93618</v>
      </c>
      <c r="L16" s="268">
        <v>-3792</v>
      </c>
      <c r="M16" s="269">
        <v>-6227</v>
      </c>
      <c r="N16" s="270">
        <v>-39.1</v>
      </c>
    </row>
    <row r="17" spans="1:16">
      <c r="A17" s="248"/>
      <c r="B17" s="244"/>
      <c r="C17" s="244"/>
      <c r="D17" s="244"/>
      <c r="E17" s="244"/>
      <c r="F17" s="244"/>
      <c r="G17" s="1122" t="s">
        <v>171</v>
      </c>
      <c r="H17" s="1123"/>
      <c r="I17" s="1123"/>
      <c r="J17" s="1124"/>
      <c r="K17" s="268">
        <v>1553123</v>
      </c>
      <c r="L17" s="268">
        <v>62905</v>
      </c>
      <c r="M17" s="269">
        <v>78388</v>
      </c>
      <c r="N17" s="270">
        <v>-19.8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6.93</v>
      </c>
      <c r="L21" s="281">
        <v>7.37</v>
      </c>
      <c r="M21" s="282">
        <v>-0.44</v>
      </c>
      <c r="N21" s="249"/>
      <c r="O21" s="283"/>
      <c r="P21" s="279"/>
    </row>
    <row r="22" spans="1:16" s="284" customFormat="1">
      <c r="A22" s="279"/>
      <c r="B22" s="249"/>
      <c r="C22" s="249"/>
      <c r="D22" s="249"/>
      <c r="E22" s="249"/>
      <c r="F22" s="249"/>
      <c r="G22" s="1114" t="s">
        <v>487</v>
      </c>
      <c r="H22" s="1115"/>
      <c r="I22" s="1115"/>
      <c r="J22" s="1116"/>
      <c r="K22" s="285">
        <v>91.3</v>
      </c>
      <c r="L22" s="286">
        <v>96.3</v>
      </c>
      <c r="M22" s="287">
        <v>-5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666616</v>
      </c>
      <c r="L32" s="294">
        <v>26999</v>
      </c>
      <c r="M32" s="295">
        <v>34501</v>
      </c>
      <c r="N32" s="296">
        <v>-21.7</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t="s">
        <v>477</v>
      </c>
      <c r="N34" s="296" t="s">
        <v>477</v>
      </c>
    </row>
    <row r="35" spans="1:16" ht="27" customHeight="1">
      <c r="A35" s="248"/>
      <c r="B35" s="244"/>
      <c r="C35" s="244"/>
      <c r="D35" s="244"/>
      <c r="E35" s="244"/>
      <c r="F35" s="244"/>
      <c r="G35" s="1130" t="s">
        <v>493</v>
      </c>
      <c r="H35" s="1131"/>
      <c r="I35" s="1131"/>
      <c r="J35" s="1132"/>
      <c r="K35" s="294">
        <v>341307</v>
      </c>
      <c r="L35" s="294">
        <v>13824</v>
      </c>
      <c r="M35" s="295">
        <v>14929</v>
      </c>
      <c r="N35" s="296">
        <v>-7.4</v>
      </c>
    </row>
    <row r="36" spans="1:16" ht="27" customHeight="1">
      <c r="A36" s="248"/>
      <c r="B36" s="244"/>
      <c r="C36" s="244"/>
      <c r="D36" s="244"/>
      <c r="E36" s="244"/>
      <c r="F36" s="244"/>
      <c r="G36" s="1130" t="s">
        <v>494</v>
      </c>
      <c r="H36" s="1131"/>
      <c r="I36" s="1131"/>
      <c r="J36" s="1132"/>
      <c r="K36" s="294">
        <v>114921</v>
      </c>
      <c r="L36" s="294">
        <v>4655</v>
      </c>
      <c r="M36" s="295">
        <v>2973</v>
      </c>
      <c r="N36" s="296">
        <v>56.6</v>
      </c>
    </row>
    <row r="37" spans="1:16" ht="13.5" customHeight="1">
      <c r="A37" s="248"/>
      <c r="B37" s="244"/>
      <c r="C37" s="244"/>
      <c r="D37" s="244"/>
      <c r="E37" s="244"/>
      <c r="F37" s="244"/>
      <c r="G37" s="1130" t="s">
        <v>495</v>
      </c>
      <c r="H37" s="1131"/>
      <c r="I37" s="1131"/>
      <c r="J37" s="1132"/>
      <c r="K37" s="294">
        <v>14916</v>
      </c>
      <c r="L37" s="294">
        <v>604</v>
      </c>
      <c r="M37" s="295">
        <v>840</v>
      </c>
      <c r="N37" s="296">
        <v>-28.1</v>
      </c>
    </row>
    <row r="38" spans="1:16" ht="27" customHeight="1">
      <c r="A38" s="248"/>
      <c r="B38" s="244"/>
      <c r="C38" s="244"/>
      <c r="D38" s="244"/>
      <c r="E38" s="244"/>
      <c r="F38" s="244"/>
      <c r="G38" s="1133" t="s">
        <v>496</v>
      </c>
      <c r="H38" s="1134"/>
      <c r="I38" s="1134"/>
      <c r="J38" s="1135"/>
      <c r="K38" s="297" t="s">
        <v>477</v>
      </c>
      <c r="L38" s="297" t="s">
        <v>477</v>
      </c>
      <c r="M38" s="298">
        <v>5</v>
      </c>
      <c r="N38" s="299" t="s">
        <v>477</v>
      </c>
      <c r="O38" s="293"/>
    </row>
    <row r="39" spans="1:16">
      <c r="A39" s="248"/>
      <c r="B39" s="244"/>
      <c r="C39" s="244"/>
      <c r="D39" s="244"/>
      <c r="E39" s="244"/>
      <c r="F39" s="244"/>
      <c r="G39" s="1133" t="s">
        <v>497</v>
      </c>
      <c r="H39" s="1134"/>
      <c r="I39" s="1134"/>
      <c r="J39" s="1135"/>
      <c r="K39" s="300">
        <v>-15954</v>
      </c>
      <c r="L39" s="300">
        <v>-646</v>
      </c>
      <c r="M39" s="301">
        <v>-3283</v>
      </c>
      <c r="N39" s="302">
        <v>-80.3</v>
      </c>
      <c r="O39" s="293"/>
    </row>
    <row r="40" spans="1:16" ht="27" customHeight="1">
      <c r="A40" s="248"/>
      <c r="B40" s="244"/>
      <c r="C40" s="244"/>
      <c r="D40" s="244"/>
      <c r="E40" s="244"/>
      <c r="F40" s="244"/>
      <c r="G40" s="1130" t="s">
        <v>498</v>
      </c>
      <c r="H40" s="1131"/>
      <c r="I40" s="1131"/>
      <c r="J40" s="1132"/>
      <c r="K40" s="300">
        <v>-735926</v>
      </c>
      <c r="L40" s="300">
        <v>-29807</v>
      </c>
      <c r="M40" s="301">
        <v>-35634</v>
      </c>
      <c r="N40" s="302">
        <v>-16.399999999999999</v>
      </c>
      <c r="O40" s="293"/>
    </row>
    <row r="41" spans="1:16">
      <c r="A41" s="248"/>
      <c r="B41" s="244"/>
      <c r="C41" s="244"/>
      <c r="D41" s="244"/>
      <c r="E41" s="244"/>
      <c r="F41" s="244"/>
      <c r="G41" s="1136" t="s">
        <v>281</v>
      </c>
      <c r="H41" s="1137"/>
      <c r="I41" s="1137"/>
      <c r="J41" s="1138"/>
      <c r="K41" s="294">
        <v>385880</v>
      </c>
      <c r="L41" s="300">
        <v>15629</v>
      </c>
      <c r="M41" s="301">
        <v>14330</v>
      </c>
      <c r="N41" s="302">
        <v>9.1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1707184</v>
      </c>
      <c r="J51" s="320">
        <v>68991</v>
      </c>
      <c r="K51" s="321">
        <v>68.5</v>
      </c>
      <c r="L51" s="322">
        <v>59338</v>
      </c>
      <c r="M51" s="323">
        <v>6</v>
      </c>
      <c r="N51" s="324">
        <v>62.5</v>
      </c>
    </row>
    <row r="52" spans="1:14">
      <c r="A52" s="248"/>
      <c r="B52" s="244"/>
      <c r="C52" s="244"/>
      <c r="D52" s="244"/>
      <c r="E52" s="244"/>
      <c r="F52" s="244"/>
      <c r="G52" s="325"/>
      <c r="H52" s="326" t="s">
        <v>509</v>
      </c>
      <c r="I52" s="327">
        <v>1358215</v>
      </c>
      <c r="J52" s="328">
        <v>54888</v>
      </c>
      <c r="K52" s="329">
        <v>112.3</v>
      </c>
      <c r="L52" s="330">
        <v>34073</v>
      </c>
      <c r="M52" s="331">
        <v>-3</v>
      </c>
      <c r="N52" s="332">
        <v>115.3</v>
      </c>
    </row>
    <row r="53" spans="1:14">
      <c r="A53" s="248"/>
      <c r="B53" s="244"/>
      <c r="C53" s="244"/>
      <c r="D53" s="244"/>
      <c r="E53" s="244"/>
      <c r="F53" s="244"/>
      <c r="G53" s="310" t="s">
        <v>510</v>
      </c>
      <c r="H53" s="311"/>
      <c r="I53" s="319">
        <v>1285271</v>
      </c>
      <c r="J53" s="320">
        <v>51941</v>
      </c>
      <c r="K53" s="321">
        <v>-24.7</v>
      </c>
      <c r="L53" s="322">
        <v>51262</v>
      </c>
      <c r="M53" s="323">
        <v>-13.6</v>
      </c>
      <c r="N53" s="324">
        <v>-11.1</v>
      </c>
    </row>
    <row r="54" spans="1:14">
      <c r="A54" s="248"/>
      <c r="B54" s="244"/>
      <c r="C54" s="244"/>
      <c r="D54" s="244"/>
      <c r="E54" s="244"/>
      <c r="F54" s="244"/>
      <c r="G54" s="325"/>
      <c r="H54" s="326" t="s">
        <v>509</v>
      </c>
      <c r="I54" s="327">
        <v>872675</v>
      </c>
      <c r="J54" s="328">
        <v>35267</v>
      </c>
      <c r="K54" s="329">
        <v>-35.700000000000003</v>
      </c>
      <c r="L54" s="330">
        <v>25630</v>
      </c>
      <c r="M54" s="331">
        <v>-24.8</v>
      </c>
      <c r="N54" s="332">
        <v>-10.9</v>
      </c>
    </row>
    <row r="55" spans="1:14">
      <c r="A55" s="248"/>
      <c r="B55" s="244"/>
      <c r="C55" s="244"/>
      <c r="D55" s="244"/>
      <c r="E55" s="244"/>
      <c r="F55" s="244"/>
      <c r="G55" s="310" t="s">
        <v>511</v>
      </c>
      <c r="H55" s="311"/>
      <c r="I55" s="319">
        <v>1177594</v>
      </c>
      <c r="J55" s="320">
        <v>47219</v>
      </c>
      <c r="K55" s="321">
        <v>-9.1</v>
      </c>
      <c r="L55" s="322">
        <v>48407</v>
      </c>
      <c r="M55" s="323">
        <v>-5.6</v>
      </c>
      <c r="N55" s="324">
        <v>-3.5</v>
      </c>
    </row>
    <row r="56" spans="1:14">
      <c r="A56" s="248"/>
      <c r="B56" s="244"/>
      <c r="C56" s="244"/>
      <c r="D56" s="244"/>
      <c r="E56" s="244"/>
      <c r="F56" s="244"/>
      <c r="G56" s="325"/>
      <c r="H56" s="326" t="s">
        <v>509</v>
      </c>
      <c r="I56" s="327">
        <v>718043</v>
      </c>
      <c r="J56" s="328">
        <v>28792</v>
      </c>
      <c r="K56" s="329">
        <v>-18.399999999999999</v>
      </c>
      <c r="L56" s="330">
        <v>23914</v>
      </c>
      <c r="M56" s="331">
        <v>-6.7</v>
      </c>
      <c r="N56" s="332">
        <v>-11.7</v>
      </c>
    </row>
    <row r="57" spans="1:14">
      <c r="A57" s="248"/>
      <c r="B57" s="244"/>
      <c r="C57" s="244"/>
      <c r="D57" s="244"/>
      <c r="E57" s="244"/>
      <c r="F57" s="244"/>
      <c r="G57" s="310" t="s">
        <v>512</v>
      </c>
      <c r="H57" s="311"/>
      <c r="I57" s="319">
        <v>2033945</v>
      </c>
      <c r="J57" s="320">
        <v>81790</v>
      </c>
      <c r="K57" s="321">
        <v>73.2</v>
      </c>
      <c r="L57" s="322">
        <v>69477</v>
      </c>
      <c r="M57" s="323">
        <v>43.5</v>
      </c>
      <c r="N57" s="324">
        <v>29.7</v>
      </c>
    </row>
    <row r="58" spans="1:14">
      <c r="A58" s="248"/>
      <c r="B58" s="244"/>
      <c r="C58" s="244"/>
      <c r="D58" s="244"/>
      <c r="E58" s="244"/>
      <c r="F58" s="244"/>
      <c r="G58" s="325"/>
      <c r="H58" s="326" t="s">
        <v>509</v>
      </c>
      <c r="I58" s="327">
        <v>1193553</v>
      </c>
      <c r="J58" s="328">
        <v>47996</v>
      </c>
      <c r="K58" s="329">
        <v>66.7</v>
      </c>
      <c r="L58" s="330">
        <v>31528</v>
      </c>
      <c r="M58" s="331">
        <v>31.8</v>
      </c>
      <c r="N58" s="332">
        <v>34.9</v>
      </c>
    </row>
    <row r="59" spans="1:14">
      <c r="A59" s="248"/>
      <c r="B59" s="244"/>
      <c r="C59" s="244"/>
      <c r="D59" s="244"/>
      <c r="E59" s="244"/>
      <c r="F59" s="244"/>
      <c r="G59" s="310" t="s">
        <v>513</v>
      </c>
      <c r="H59" s="311"/>
      <c r="I59" s="319">
        <v>1052347</v>
      </c>
      <c r="J59" s="320">
        <v>42622</v>
      </c>
      <c r="K59" s="321">
        <v>-47.9</v>
      </c>
      <c r="L59" s="322">
        <v>59668</v>
      </c>
      <c r="M59" s="323">
        <v>-14.1</v>
      </c>
      <c r="N59" s="324">
        <v>-33.799999999999997</v>
      </c>
    </row>
    <row r="60" spans="1:14">
      <c r="A60" s="248"/>
      <c r="B60" s="244"/>
      <c r="C60" s="244"/>
      <c r="D60" s="244"/>
      <c r="E60" s="244"/>
      <c r="F60" s="244"/>
      <c r="G60" s="325"/>
      <c r="H60" s="326" t="s">
        <v>509</v>
      </c>
      <c r="I60" s="333">
        <v>796481</v>
      </c>
      <c r="J60" s="328">
        <v>32259</v>
      </c>
      <c r="K60" s="329">
        <v>-32.799999999999997</v>
      </c>
      <c r="L60" s="330">
        <v>31515</v>
      </c>
      <c r="M60" s="331">
        <v>0</v>
      </c>
      <c r="N60" s="332">
        <v>-32.799999999999997</v>
      </c>
    </row>
    <row r="61" spans="1:14">
      <c r="A61" s="248"/>
      <c r="B61" s="244"/>
      <c r="C61" s="244"/>
      <c r="D61" s="244"/>
      <c r="E61" s="244"/>
      <c r="F61" s="244"/>
      <c r="G61" s="310" t="s">
        <v>514</v>
      </c>
      <c r="H61" s="334"/>
      <c r="I61" s="335">
        <v>1451268</v>
      </c>
      <c r="J61" s="336">
        <v>58513</v>
      </c>
      <c r="K61" s="337">
        <v>12</v>
      </c>
      <c r="L61" s="338">
        <v>57630</v>
      </c>
      <c r="M61" s="339">
        <v>3.2</v>
      </c>
      <c r="N61" s="324">
        <v>8.8000000000000007</v>
      </c>
    </row>
    <row r="62" spans="1:14">
      <c r="A62" s="248"/>
      <c r="B62" s="244"/>
      <c r="C62" s="244"/>
      <c r="D62" s="244"/>
      <c r="E62" s="244"/>
      <c r="F62" s="244"/>
      <c r="G62" s="325"/>
      <c r="H62" s="326" t="s">
        <v>509</v>
      </c>
      <c r="I62" s="327">
        <v>987793</v>
      </c>
      <c r="J62" s="328">
        <v>39840</v>
      </c>
      <c r="K62" s="329">
        <v>18.399999999999999</v>
      </c>
      <c r="L62" s="330">
        <v>29332</v>
      </c>
      <c r="M62" s="331">
        <v>-0.5</v>
      </c>
      <c r="N62" s="332">
        <v>18.899999999999999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33.24</v>
      </c>
      <c r="G47" s="12">
        <v>35.42</v>
      </c>
      <c r="H47" s="12">
        <v>35.19</v>
      </c>
      <c r="I47" s="12">
        <v>33.93</v>
      </c>
      <c r="J47" s="13">
        <v>33.68</v>
      </c>
    </row>
    <row r="48" spans="2:10" ht="57.75" customHeight="1">
      <c r="B48" s="14"/>
      <c r="C48" s="1141" t="s">
        <v>4</v>
      </c>
      <c r="D48" s="1141"/>
      <c r="E48" s="1142"/>
      <c r="F48" s="15">
        <v>10.09</v>
      </c>
      <c r="G48" s="16">
        <v>7.88</v>
      </c>
      <c r="H48" s="16">
        <v>6.84</v>
      </c>
      <c r="I48" s="16">
        <v>11.01</v>
      </c>
      <c r="J48" s="17">
        <v>6.47</v>
      </c>
    </row>
    <row r="49" spans="2:10" ht="57.75" customHeight="1" thickBot="1">
      <c r="B49" s="18"/>
      <c r="C49" s="1143" t="s">
        <v>5</v>
      </c>
      <c r="D49" s="1143"/>
      <c r="E49" s="1144"/>
      <c r="F49" s="19">
        <v>5.29</v>
      </c>
      <c r="G49" s="20">
        <v>0.27</v>
      </c>
      <c r="H49" s="20">
        <v>0.15</v>
      </c>
      <c r="I49" s="20">
        <v>2.93</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21.73</v>
      </c>
      <c r="G34" s="33">
        <v>22.65</v>
      </c>
      <c r="H34" s="33">
        <v>22.95</v>
      </c>
      <c r="I34" s="33">
        <v>26.82</v>
      </c>
      <c r="J34" s="34">
        <v>20.93</v>
      </c>
      <c r="K34" s="22"/>
      <c r="L34" s="22"/>
      <c r="M34" s="22"/>
      <c r="N34" s="22"/>
      <c r="O34" s="22"/>
      <c r="P34" s="22"/>
    </row>
    <row r="35" spans="1:16" ht="39" customHeight="1">
      <c r="A35" s="22"/>
      <c r="B35" s="35"/>
      <c r="C35" s="1145" t="s">
        <v>523</v>
      </c>
      <c r="D35" s="1146"/>
      <c r="E35" s="1147"/>
      <c r="F35" s="36">
        <v>10.08</v>
      </c>
      <c r="G35" s="37">
        <v>7.88</v>
      </c>
      <c r="H35" s="37">
        <v>6.83</v>
      </c>
      <c r="I35" s="37">
        <v>11</v>
      </c>
      <c r="J35" s="38">
        <v>6.47</v>
      </c>
      <c r="K35" s="22"/>
      <c r="L35" s="22"/>
      <c r="M35" s="22"/>
      <c r="N35" s="22"/>
      <c r="O35" s="22"/>
      <c r="P35" s="22"/>
    </row>
    <row r="36" spans="1:16" ht="39" customHeight="1">
      <c r="A36" s="22"/>
      <c r="B36" s="35"/>
      <c r="C36" s="1145" t="s">
        <v>524</v>
      </c>
      <c r="D36" s="1146"/>
      <c r="E36" s="1147"/>
      <c r="F36" s="36">
        <v>0.87</v>
      </c>
      <c r="G36" s="37">
        <v>1.2</v>
      </c>
      <c r="H36" s="37">
        <v>1.48</v>
      </c>
      <c r="I36" s="37">
        <v>1.67</v>
      </c>
      <c r="J36" s="38">
        <v>0.86</v>
      </c>
      <c r="K36" s="22"/>
      <c r="L36" s="22"/>
      <c r="M36" s="22"/>
      <c r="N36" s="22"/>
      <c r="O36" s="22"/>
      <c r="P36" s="22"/>
    </row>
    <row r="37" spans="1:16" ht="39" customHeight="1">
      <c r="A37" s="22"/>
      <c r="B37" s="35"/>
      <c r="C37" s="1145" t="s">
        <v>525</v>
      </c>
      <c r="D37" s="1146"/>
      <c r="E37" s="1147"/>
      <c r="F37" s="36">
        <v>0.19</v>
      </c>
      <c r="G37" s="37">
        <v>0.12</v>
      </c>
      <c r="H37" s="37">
        <v>0.13</v>
      </c>
      <c r="I37" s="37">
        <v>0.16</v>
      </c>
      <c r="J37" s="38">
        <v>0.24</v>
      </c>
      <c r="K37" s="22"/>
      <c r="L37" s="22"/>
      <c r="M37" s="22"/>
      <c r="N37" s="22"/>
      <c r="O37" s="22"/>
      <c r="P37" s="22"/>
    </row>
    <row r="38" spans="1:16" ht="39" customHeight="1">
      <c r="A38" s="22"/>
      <c r="B38" s="35"/>
      <c r="C38" s="1145" t="s">
        <v>526</v>
      </c>
      <c r="D38" s="1146"/>
      <c r="E38" s="1147"/>
      <c r="F38" s="36">
        <v>0.18</v>
      </c>
      <c r="G38" s="37">
        <v>0.23</v>
      </c>
      <c r="H38" s="37">
        <v>0.18</v>
      </c>
      <c r="I38" s="37">
        <v>0.16</v>
      </c>
      <c r="J38" s="38">
        <v>0.22</v>
      </c>
      <c r="K38" s="22"/>
      <c r="L38" s="22"/>
      <c r="M38" s="22"/>
      <c r="N38" s="22"/>
      <c r="O38" s="22"/>
      <c r="P38" s="22"/>
    </row>
    <row r="39" spans="1:16" ht="39" customHeight="1">
      <c r="A39" s="22"/>
      <c r="B39" s="35"/>
      <c r="C39" s="1145" t="s">
        <v>527</v>
      </c>
      <c r="D39" s="1146"/>
      <c r="E39" s="1147"/>
      <c r="F39" s="36">
        <v>0.23</v>
      </c>
      <c r="G39" s="37">
        <v>0</v>
      </c>
      <c r="H39" s="37">
        <v>0</v>
      </c>
      <c r="I39" s="37">
        <v>0</v>
      </c>
      <c r="J39" s="38">
        <v>0</v>
      </c>
      <c r="K39" s="22"/>
      <c r="L39" s="22"/>
      <c r="M39" s="22"/>
      <c r="N39" s="22"/>
      <c r="O39" s="22"/>
      <c r="P39" s="22"/>
    </row>
    <row r="40" spans="1:16" ht="39" customHeight="1">
      <c r="A40" s="22"/>
      <c r="B40" s="35"/>
      <c r="C40" s="1145" t="s">
        <v>528</v>
      </c>
      <c r="D40" s="1146"/>
      <c r="E40" s="1147"/>
      <c r="F40" s="36">
        <v>0.02</v>
      </c>
      <c r="G40" s="37">
        <v>0.06</v>
      </c>
      <c r="H40" s="37">
        <v>0.14000000000000001</v>
      </c>
      <c r="I40" s="37">
        <v>0.23</v>
      </c>
      <c r="J40" s="38">
        <v>0</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531</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666</v>
      </c>
      <c r="L45" s="60">
        <v>636</v>
      </c>
      <c r="M45" s="60">
        <v>638</v>
      </c>
      <c r="N45" s="60">
        <v>637</v>
      </c>
      <c r="O45" s="61">
        <v>667</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340</v>
      </c>
      <c r="L48" s="64">
        <v>329</v>
      </c>
      <c r="M48" s="64">
        <v>347</v>
      </c>
      <c r="N48" s="64">
        <v>280</v>
      </c>
      <c r="O48" s="65">
        <v>341</v>
      </c>
      <c r="P48" s="48"/>
      <c r="Q48" s="48"/>
      <c r="R48" s="48"/>
      <c r="S48" s="48"/>
      <c r="T48" s="48"/>
      <c r="U48" s="48"/>
    </row>
    <row r="49" spans="1:21" ht="30.75" customHeight="1">
      <c r="A49" s="48"/>
      <c r="B49" s="1163"/>
      <c r="C49" s="1164"/>
      <c r="D49" s="62"/>
      <c r="E49" s="1155" t="s">
        <v>16</v>
      </c>
      <c r="F49" s="1155"/>
      <c r="G49" s="1155"/>
      <c r="H49" s="1155"/>
      <c r="I49" s="1155"/>
      <c r="J49" s="1156"/>
      <c r="K49" s="63">
        <v>129</v>
      </c>
      <c r="L49" s="64">
        <v>125</v>
      </c>
      <c r="M49" s="64">
        <v>127</v>
      </c>
      <c r="N49" s="64">
        <v>128</v>
      </c>
      <c r="O49" s="65">
        <v>115</v>
      </c>
      <c r="P49" s="48"/>
      <c r="Q49" s="48"/>
      <c r="R49" s="48"/>
      <c r="S49" s="48"/>
      <c r="T49" s="48"/>
      <c r="U49" s="48"/>
    </row>
    <row r="50" spans="1:21" ht="30.75" customHeight="1">
      <c r="A50" s="48"/>
      <c r="B50" s="1163"/>
      <c r="C50" s="1164"/>
      <c r="D50" s="62"/>
      <c r="E50" s="1155" t="s">
        <v>17</v>
      </c>
      <c r="F50" s="1155"/>
      <c r="G50" s="1155"/>
      <c r="H50" s="1155"/>
      <c r="I50" s="1155"/>
      <c r="J50" s="1156"/>
      <c r="K50" s="63">
        <v>42</v>
      </c>
      <c r="L50" s="64">
        <v>37</v>
      </c>
      <c r="M50" s="64">
        <v>29</v>
      </c>
      <c r="N50" s="64">
        <v>23</v>
      </c>
      <c r="O50" s="65">
        <v>15</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636</v>
      </c>
      <c r="L52" s="64">
        <v>638</v>
      </c>
      <c r="M52" s="64">
        <v>674</v>
      </c>
      <c r="N52" s="64">
        <v>690</v>
      </c>
      <c r="O52" s="65">
        <v>751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541</v>
      </c>
      <c r="L53" s="69">
        <v>489</v>
      </c>
      <c r="M53" s="69">
        <v>467</v>
      </c>
      <c r="N53" s="69">
        <v>378</v>
      </c>
      <c r="O53" s="70">
        <v>387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6503</v>
      </c>
      <c r="J41" s="83">
        <v>6463</v>
      </c>
      <c r="K41" s="83">
        <v>6633</v>
      </c>
      <c r="L41" s="83">
        <v>7159</v>
      </c>
      <c r="M41" s="84">
        <v>7236</v>
      </c>
    </row>
    <row r="42" spans="2:13" ht="27.75" customHeight="1">
      <c r="B42" s="1171"/>
      <c r="C42" s="1172"/>
      <c r="D42" s="85"/>
      <c r="E42" s="1177" t="s">
        <v>26</v>
      </c>
      <c r="F42" s="1177"/>
      <c r="G42" s="1177"/>
      <c r="H42" s="1178"/>
      <c r="I42" s="86">
        <v>1057</v>
      </c>
      <c r="J42" s="87">
        <v>998</v>
      </c>
      <c r="K42" s="87">
        <v>948</v>
      </c>
      <c r="L42" s="87">
        <v>597</v>
      </c>
      <c r="M42" s="88">
        <v>488</v>
      </c>
    </row>
    <row r="43" spans="2:13" ht="27.75" customHeight="1">
      <c r="B43" s="1171"/>
      <c r="C43" s="1172"/>
      <c r="D43" s="85"/>
      <c r="E43" s="1177" t="s">
        <v>27</v>
      </c>
      <c r="F43" s="1177"/>
      <c r="G43" s="1177"/>
      <c r="H43" s="1178"/>
      <c r="I43" s="86">
        <v>5176</v>
      </c>
      <c r="J43" s="87">
        <v>5104</v>
      </c>
      <c r="K43" s="87">
        <v>5100</v>
      </c>
      <c r="L43" s="87">
        <v>4728</v>
      </c>
      <c r="M43" s="88">
        <v>4892</v>
      </c>
    </row>
    <row r="44" spans="2:13" ht="27.75" customHeight="1">
      <c r="B44" s="1171"/>
      <c r="C44" s="1172"/>
      <c r="D44" s="85"/>
      <c r="E44" s="1177" t="s">
        <v>28</v>
      </c>
      <c r="F44" s="1177"/>
      <c r="G44" s="1177"/>
      <c r="H44" s="1178"/>
      <c r="I44" s="86">
        <v>778</v>
      </c>
      <c r="J44" s="87">
        <v>686</v>
      </c>
      <c r="K44" s="87">
        <v>586</v>
      </c>
      <c r="L44" s="87">
        <v>481</v>
      </c>
      <c r="M44" s="88">
        <v>445</v>
      </c>
    </row>
    <row r="45" spans="2:13" ht="27.75" customHeight="1">
      <c r="B45" s="1171"/>
      <c r="C45" s="1172"/>
      <c r="D45" s="85"/>
      <c r="E45" s="1177" t="s">
        <v>29</v>
      </c>
      <c r="F45" s="1177"/>
      <c r="G45" s="1177"/>
      <c r="H45" s="1178"/>
      <c r="I45" s="86">
        <v>703</v>
      </c>
      <c r="J45" s="87">
        <v>696</v>
      </c>
      <c r="K45" s="87">
        <v>727</v>
      </c>
      <c r="L45" s="87">
        <v>720</v>
      </c>
      <c r="M45" s="88">
        <v>707</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2320</v>
      </c>
      <c r="J49" s="87">
        <v>2384</v>
      </c>
      <c r="K49" s="87">
        <v>2388</v>
      </c>
      <c r="L49" s="87">
        <v>2324</v>
      </c>
      <c r="M49" s="88">
        <v>2328</v>
      </c>
    </row>
    <row r="50" spans="2:13" ht="27.75" customHeight="1">
      <c r="B50" s="1171"/>
      <c r="C50" s="1172"/>
      <c r="D50" s="85"/>
      <c r="E50" s="1177" t="s">
        <v>35</v>
      </c>
      <c r="F50" s="1177"/>
      <c r="G50" s="1177"/>
      <c r="H50" s="1178"/>
      <c r="I50" s="86">
        <v>77</v>
      </c>
      <c r="J50" s="87">
        <v>69</v>
      </c>
      <c r="K50" s="87">
        <v>37</v>
      </c>
      <c r="L50" s="87">
        <v>35</v>
      </c>
      <c r="M50" s="88">
        <v>38</v>
      </c>
    </row>
    <row r="51" spans="2:13" ht="27.75" customHeight="1">
      <c r="B51" s="1173"/>
      <c r="C51" s="1174"/>
      <c r="D51" s="85"/>
      <c r="E51" s="1177" t="s">
        <v>36</v>
      </c>
      <c r="F51" s="1177"/>
      <c r="G51" s="1177"/>
      <c r="H51" s="1178"/>
      <c r="I51" s="86">
        <v>8200</v>
      </c>
      <c r="J51" s="87">
        <v>8634</v>
      </c>
      <c r="K51" s="87">
        <v>8774</v>
      </c>
      <c r="L51" s="87">
        <v>8841</v>
      </c>
      <c r="M51" s="88">
        <v>8765</v>
      </c>
    </row>
    <row r="52" spans="2:13" ht="27.75" customHeight="1" thickBot="1">
      <c r="B52" s="1181" t="s">
        <v>37</v>
      </c>
      <c r="C52" s="1182"/>
      <c r="D52" s="90"/>
      <c r="E52" s="1183" t="s">
        <v>38</v>
      </c>
      <c r="F52" s="1183"/>
      <c r="G52" s="1183"/>
      <c r="H52" s="1184"/>
      <c r="I52" s="91">
        <v>3620</v>
      </c>
      <c r="J52" s="92">
        <v>2861</v>
      </c>
      <c r="K52" s="92">
        <v>2795</v>
      </c>
      <c r="L52" s="92">
        <v>2484</v>
      </c>
      <c r="M52" s="93">
        <v>2637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68991</v>
      </c>
      <c r="E3" s="116"/>
      <c r="F3" s="117">
        <v>59338</v>
      </c>
      <c r="G3" s="118"/>
      <c r="H3" s="119"/>
    </row>
    <row r="4" spans="1:8">
      <c r="A4" s="120"/>
      <c r="B4" s="121"/>
      <c r="C4" s="122"/>
      <c r="D4" s="123">
        <v>54888</v>
      </c>
      <c r="E4" s="124"/>
      <c r="F4" s="125">
        <v>34073</v>
      </c>
      <c r="G4" s="126"/>
      <c r="H4" s="127"/>
    </row>
    <row r="5" spans="1:8">
      <c r="A5" s="108" t="s">
        <v>510</v>
      </c>
      <c r="B5" s="113"/>
      <c r="C5" s="114"/>
      <c r="D5" s="115">
        <v>51941</v>
      </c>
      <c r="E5" s="116"/>
      <c r="F5" s="117">
        <v>51262</v>
      </c>
      <c r="G5" s="118"/>
      <c r="H5" s="119"/>
    </row>
    <row r="6" spans="1:8">
      <c r="A6" s="120"/>
      <c r="B6" s="121"/>
      <c r="C6" s="122"/>
      <c r="D6" s="123">
        <v>35267</v>
      </c>
      <c r="E6" s="124"/>
      <c r="F6" s="125">
        <v>25630</v>
      </c>
      <c r="G6" s="126"/>
      <c r="H6" s="127"/>
    </row>
    <row r="7" spans="1:8">
      <c r="A7" s="108" t="s">
        <v>511</v>
      </c>
      <c r="B7" s="113"/>
      <c r="C7" s="114"/>
      <c r="D7" s="115">
        <v>47219</v>
      </c>
      <c r="E7" s="116"/>
      <c r="F7" s="117">
        <v>48407</v>
      </c>
      <c r="G7" s="118"/>
      <c r="H7" s="119"/>
    </row>
    <row r="8" spans="1:8">
      <c r="A8" s="120"/>
      <c r="B8" s="121"/>
      <c r="C8" s="122"/>
      <c r="D8" s="123">
        <v>28792</v>
      </c>
      <c r="E8" s="124"/>
      <c r="F8" s="125">
        <v>23914</v>
      </c>
      <c r="G8" s="126"/>
      <c r="H8" s="127"/>
    </row>
    <row r="9" spans="1:8">
      <c r="A9" s="108" t="s">
        <v>512</v>
      </c>
      <c r="B9" s="113"/>
      <c r="C9" s="114"/>
      <c r="D9" s="115">
        <v>81790</v>
      </c>
      <c r="E9" s="116"/>
      <c r="F9" s="117">
        <v>69477</v>
      </c>
      <c r="G9" s="118"/>
      <c r="H9" s="119"/>
    </row>
    <row r="10" spans="1:8">
      <c r="A10" s="120"/>
      <c r="B10" s="121"/>
      <c r="C10" s="122"/>
      <c r="D10" s="123">
        <v>47996</v>
      </c>
      <c r="E10" s="124"/>
      <c r="F10" s="125">
        <v>31528</v>
      </c>
      <c r="G10" s="126"/>
      <c r="H10" s="127"/>
    </row>
    <row r="11" spans="1:8">
      <c r="A11" s="108" t="s">
        <v>513</v>
      </c>
      <c r="B11" s="113"/>
      <c r="C11" s="114"/>
      <c r="D11" s="115">
        <v>42622</v>
      </c>
      <c r="E11" s="116"/>
      <c r="F11" s="117">
        <v>59668</v>
      </c>
      <c r="G11" s="118"/>
      <c r="H11" s="119"/>
    </row>
    <row r="12" spans="1:8">
      <c r="A12" s="120"/>
      <c r="B12" s="121"/>
      <c r="C12" s="128"/>
      <c r="D12" s="123">
        <v>32259</v>
      </c>
      <c r="E12" s="124"/>
      <c r="F12" s="125">
        <v>31515</v>
      </c>
      <c r="G12" s="126"/>
      <c r="H12" s="127"/>
    </row>
    <row r="13" spans="1:8">
      <c r="A13" s="108"/>
      <c r="B13" s="113"/>
      <c r="C13" s="129"/>
      <c r="D13" s="130">
        <v>58513</v>
      </c>
      <c r="E13" s="131"/>
      <c r="F13" s="132">
        <v>57630</v>
      </c>
      <c r="G13" s="133"/>
      <c r="H13" s="119"/>
    </row>
    <row r="14" spans="1:8">
      <c r="A14" s="120"/>
      <c r="B14" s="121"/>
      <c r="C14" s="122"/>
      <c r="D14" s="123">
        <v>39840</v>
      </c>
      <c r="E14" s="124"/>
      <c r="F14" s="125">
        <v>29332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10.09</v>
      </c>
      <c r="C19" s="134">
        <f>ROUND(VALUE(SUBSTITUTE(実質収支比率等に係る経年分析!G$48,"▲","-")),2)</f>
        <v>7.88</v>
      </c>
      <c r="D19" s="134">
        <f>ROUND(VALUE(SUBSTITUTE(実質収支比率等に係る経年分析!H$48,"▲","-")),2)</f>
        <v>6.84</v>
      </c>
      <c r="E19" s="134">
        <f>ROUND(VALUE(SUBSTITUTE(実質収支比率等に係る経年分析!I$48,"▲","-")),2)</f>
        <v>11.01</v>
      </c>
      <c r="F19" s="134">
        <f>ROUND(VALUE(SUBSTITUTE(実質収支比率等に係る経年分析!J$48,"▲","-")),2)</f>
        <v>6.47</v>
      </c>
    </row>
    <row r="20" spans="1:11">
      <c r="A20" s="134" t="s">
        <v>43</v>
      </c>
      <c r="B20" s="134">
        <f>ROUND(VALUE(SUBSTITUTE(実質収支比率等に係る経年分析!F$47,"▲","-")),2)</f>
        <v>33.24</v>
      </c>
      <c r="C20" s="134">
        <f>ROUND(VALUE(SUBSTITUTE(実質収支比率等に係る経年分析!G$47,"▲","-")),2)</f>
        <v>35.42</v>
      </c>
      <c r="D20" s="134">
        <f>ROUND(VALUE(SUBSTITUTE(実質収支比率等に係る経年分析!H$47,"▲","-")),2)</f>
        <v>35.19</v>
      </c>
      <c r="E20" s="134">
        <f>ROUND(VALUE(SUBSTITUTE(実質収支比率等に係る経年分析!I$47,"▲","-")),2)</f>
        <v>33.93</v>
      </c>
      <c r="F20" s="134">
        <f>ROUND(VALUE(SUBSTITUTE(実質収支比率等に係る経年分析!J$47,"▲","-")),2)</f>
        <v>33.68</v>
      </c>
    </row>
    <row r="21" spans="1:11">
      <c r="A21" s="134" t="s">
        <v>44</v>
      </c>
      <c r="B21" s="134">
        <f>IF(ISNUMBER(VALUE(SUBSTITUTE(実質収支比率等に係る経年分析!F$49,"▲","-"))),ROUND(VALUE(SUBSTITUTE(実質収支比率等に係る経年分析!F$49,"▲","-")),2),NA())</f>
        <v>5.29</v>
      </c>
      <c r="C21" s="134">
        <f>IF(ISNUMBER(VALUE(SUBSTITUTE(実質収支比率等に係る経年分析!G$49,"▲","-"))),ROUND(VALUE(SUBSTITUTE(実質収支比率等に係る経年分析!G$49,"▲","-")),2),NA())</f>
        <v>0.27</v>
      </c>
      <c r="D21" s="134">
        <f>IF(ISNUMBER(VALUE(SUBSTITUTE(実質収支比率等に係る経年分析!H$49,"▲","-"))),ROUND(VALUE(SUBSTITUTE(実質収支比率等に係る経年分析!H$49,"▲","-")),2),NA())</f>
        <v>0.15</v>
      </c>
      <c r="E21" s="134">
        <f>IF(ISNUMBER(VALUE(SUBSTITUTE(実質収支比率等に係る経年分析!I$49,"▲","-"))),ROUND(VALUE(SUBSTITUTE(実質収支比率等に係る経年分析!I$49,"▲","-")),2),NA())</f>
        <v>2.93</v>
      </c>
      <c r="F21" s="134">
        <f>IF(ISNUMBER(VALUE(SUBSTITUTE(実質収支比率等に係る経年分析!J$49,"▲","-"))),ROUND(VALUE(SUBSTITUTE(実質収支比率等に係る経年分析!J$49,"▲","-")),2),NA())</f>
        <v>-4.3899999999999997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温泉施設特別会計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南部簡易水道事業特別会計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北部簡易水道事業特別会計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636</v>
      </c>
      <c r="E42" s="136"/>
      <c r="F42" s="136"/>
      <c r="G42" s="136">
        <f>'実質公債費比率（分子）の構造'!L$52</f>
        <v>638</v>
      </c>
      <c r="H42" s="136"/>
      <c r="I42" s="136"/>
      <c r="J42" s="136">
        <f>'実質公債費比率（分子）の構造'!M$52</f>
        <v>674</v>
      </c>
      <c r="K42" s="136"/>
      <c r="L42" s="136"/>
      <c r="M42" s="136">
        <f>'実質公債費比率（分子）の構造'!N$52</f>
        <v>690</v>
      </c>
      <c r="N42" s="136"/>
      <c r="O42" s="136"/>
      <c r="P42" s="136">
        <f>'実質公債費比率（分子）の構造'!O$52</f>
        <v>751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42</v>
      </c>
      <c r="C44" s="136"/>
      <c r="D44" s="136"/>
      <c r="E44" s="136">
        <f>'実質公債費比率（分子）の構造'!L$50</f>
        <v>37</v>
      </c>
      <c r="F44" s="136"/>
      <c r="G44" s="136"/>
      <c r="H44" s="136">
        <f>'実質公債費比率（分子）の構造'!M$50</f>
        <v>29</v>
      </c>
      <c r="I44" s="136"/>
      <c r="J44" s="136"/>
      <c r="K44" s="136">
        <f>'実質公債費比率（分子）の構造'!N$50</f>
        <v>23</v>
      </c>
      <c r="L44" s="136"/>
      <c r="M44" s="136"/>
      <c r="N44" s="136">
        <f>'実質公債費比率（分子）の構造'!O$50</f>
        <v>15</v>
      </c>
      <c r="O44" s="136"/>
      <c r="P44" s="136"/>
    </row>
    <row r="45" spans="1:16">
      <c r="A45" s="136" t="s">
        <v>54</v>
      </c>
      <c r="B45" s="136">
        <f>'実質公債費比率（分子）の構造'!K$49</f>
        <v>129</v>
      </c>
      <c r="C45" s="136"/>
      <c r="D45" s="136"/>
      <c r="E45" s="136">
        <f>'実質公債費比率（分子）の構造'!L$49</f>
        <v>125</v>
      </c>
      <c r="F45" s="136"/>
      <c r="G45" s="136"/>
      <c r="H45" s="136">
        <f>'実質公債費比率（分子）の構造'!M$49</f>
        <v>127</v>
      </c>
      <c r="I45" s="136"/>
      <c r="J45" s="136"/>
      <c r="K45" s="136">
        <f>'実質公債費比率（分子）の構造'!N$49</f>
        <v>128</v>
      </c>
      <c r="L45" s="136"/>
      <c r="M45" s="136"/>
      <c r="N45" s="136">
        <f>'実質公債費比率（分子）の構造'!O$49</f>
        <v>115</v>
      </c>
      <c r="O45" s="136"/>
      <c r="P45" s="136"/>
    </row>
    <row r="46" spans="1:16">
      <c r="A46" s="136" t="s">
        <v>55</v>
      </c>
      <c r="B46" s="136">
        <f>'実質公債費比率（分子）の構造'!K$48</f>
        <v>340</v>
      </c>
      <c r="C46" s="136"/>
      <c r="D46" s="136"/>
      <c r="E46" s="136">
        <f>'実質公債費比率（分子）の構造'!L$48</f>
        <v>329</v>
      </c>
      <c r="F46" s="136"/>
      <c r="G46" s="136"/>
      <c r="H46" s="136">
        <f>'実質公債費比率（分子）の構造'!M$48</f>
        <v>347</v>
      </c>
      <c r="I46" s="136"/>
      <c r="J46" s="136"/>
      <c r="K46" s="136">
        <f>'実質公債費比率（分子）の構造'!N$48</f>
        <v>280</v>
      </c>
      <c r="L46" s="136"/>
      <c r="M46" s="136"/>
      <c r="N46" s="136">
        <f>'実質公債費比率（分子）の構造'!O$48</f>
        <v>341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666</v>
      </c>
      <c r="C49" s="136"/>
      <c r="D49" s="136"/>
      <c r="E49" s="136">
        <f>'実質公債費比率（分子）の構造'!L$45</f>
        <v>636</v>
      </c>
      <c r="F49" s="136"/>
      <c r="G49" s="136"/>
      <c r="H49" s="136">
        <f>'実質公債費比率（分子）の構造'!M$45</f>
        <v>638</v>
      </c>
      <c r="I49" s="136"/>
      <c r="J49" s="136"/>
      <c r="K49" s="136">
        <f>'実質公債費比率（分子）の構造'!N$45</f>
        <v>637</v>
      </c>
      <c r="L49" s="136"/>
      <c r="M49" s="136"/>
      <c r="N49" s="136">
        <f>'実質公債費比率（分子）の構造'!O$45</f>
        <v>667</v>
      </c>
      <c r="O49" s="136"/>
      <c r="P49" s="136"/>
    </row>
    <row r="50" spans="1:16">
      <c r="A50" s="136" t="s">
        <v>59</v>
      </c>
      <c r="B50" s="136" t="e">
        <f>NA()</f>
        <v>#N/A</v>
      </c>
      <c r="C50" s="136">
        <f>IF(ISNUMBER('実質公債費比率（分子）の構造'!K$53),'実質公債費比率（分子）の構造'!K$53,NA())</f>
        <v>541</v>
      </c>
      <c r="D50" s="136" t="e">
        <f>NA()</f>
        <v>#N/A</v>
      </c>
      <c r="E50" s="136" t="e">
        <f>NA()</f>
        <v>#N/A</v>
      </c>
      <c r="F50" s="136">
        <f>IF(ISNUMBER('実質公債費比率（分子）の構造'!L$53),'実質公債費比率（分子）の構造'!L$53,NA())</f>
        <v>489</v>
      </c>
      <c r="G50" s="136" t="e">
        <f>NA()</f>
        <v>#N/A</v>
      </c>
      <c r="H50" s="136" t="e">
        <f>NA()</f>
        <v>#N/A</v>
      </c>
      <c r="I50" s="136">
        <f>IF(ISNUMBER('実質公債費比率（分子）の構造'!M$53),'実質公債費比率（分子）の構造'!M$53,NA())</f>
        <v>467</v>
      </c>
      <c r="J50" s="136" t="e">
        <f>NA()</f>
        <v>#N/A</v>
      </c>
      <c r="K50" s="136" t="e">
        <f>NA()</f>
        <v>#N/A</v>
      </c>
      <c r="L50" s="136">
        <f>IF(ISNUMBER('実質公債費比率（分子）の構造'!N$53),'実質公債費比率（分子）の構造'!N$53,NA())</f>
        <v>378</v>
      </c>
      <c r="M50" s="136" t="e">
        <f>NA()</f>
        <v>#N/A</v>
      </c>
      <c r="N50" s="136" t="e">
        <f>NA()</f>
        <v>#N/A</v>
      </c>
      <c r="O50" s="136">
        <f>IF(ISNUMBER('実質公債費比率（分子）の構造'!O$53),'実質公債費比率（分子）の構造'!O$53,NA())</f>
        <v>387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8200</v>
      </c>
      <c r="E56" s="135"/>
      <c r="F56" s="135"/>
      <c r="G56" s="135">
        <f>'将来負担比率（分子）の構造'!J$51</f>
        <v>8634</v>
      </c>
      <c r="H56" s="135"/>
      <c r="I56" s="135"/>
      <c r="J56" s="135">
        <f>'将来負担比率（分子）の構造'!K$51</f>
        <v>8774</v>
      </c>
      <c r="K56" s="135"/>
      <c r="L56" s="135"/>
      <c r="M56" s="135">
        <f>'将来負担比率（分子）の構造'!L$51</f>
        <v>8841</v>
      </c>
      <c r="N56" s="135"/>
      <c r="O56" s="135"/>
      <c r="P56" s="135">
        <f>'将来負担比率（分子）の構造'!M$51</f>
        <v>8765</v>
      </c>
    </row>
    <row r="57" spans="1:16">
      <c r="A57" s="135" t="s">
        <v>35</v>
      </c>
      <c r="B57" s="135"/>
      <c r="C57" s="135"/>
      <c r="D57" s="135">
        <f>'将来負担比率（分子）の構造'!I$50</f>
        <v>77</v>
      </c>
      <c r="E57" s="135"/>
      <c r="F57" s="135"/>
      <c r="G57" s="135">
        <f>'将来負担比率（分子）の構造'!J$50</f>
        <v>69</v>
      </c>
      <c r="H57" s="135"/>
      <c r="I57" s="135"/>
      <c r="J57" s="135">
        <f>'将来負担比率（分子）の構造'!K$50</f>
        <v>37</v>
      </c>
      <c r="K57" s="135"/>
      <c r="L57" s="135"/>
      <c r="M57" s="135">
        <f>'将来負担比率（分子）の構造'!L$50</f>
        <v>35</v>
      </c>
      <c r="N57" s="135"/>
      <c r="O57" s="135"/>
      <c r="P57" s="135">
        <f>'将来負担比率（分子）の構造'!M$50</f>
        <v>38</v>
      </c>
    </row>
    <row r="58" spans="1:16">
      <c r="A58" s="135" t="s">
        <v>34</v>
      </c>
      <c r="B58" s="135"/>
      <c r="C58" s="135"/>
      <c r="D58" s="135">
        <f>'将来負担比率（分子）の構造'!I$49</f>
        <v>2320</v>
      </c>
      <c r="E58" s="135"/>
      <c r="F58" s="135"/>
      <c r="G58" s="135">
        <f>'将来負担比率（分子）の構造'!J$49</f>
        <v>2384</v>
      </c>
      <c r="H58" s="135"/>
      <c r="I58" s="135"/>
      <c r="J58" s="135">
        <f>'将来負担比率（分子）の構造'!K$49</f>
        <v>2388</v>
      </c>
      <c r="K58" s="135"/>
      <c r="L58" s="135"/>
      <c r="M58" s="135">
        <f>'将来負担比率（分子）の構造'!L$49</f>
        <v>2324</v>
      </c>
      <c r="N58" s="135"/>
      <c r="O58" s="135"/>
      <c r="P58" s="135">
        <f>'将来負担比率（分子）の構造'!M$49</f>
        <v>2328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703</v>
      </c>
      <c r="C62" s="135"/>
      <c r="D62" s="135"/>
      <c r="E62" s="135">
        <f>'将来負担比率（分子）の構造'!J$45</f>
        <v>696</v>
      </c>
      <c r="F62" s="135"/>
      <c r="G62" s="135"/>
      <c r="H62" s="135">
        <f>'将来負担比率（分子）の構造'!K$45</f>
        <v>727</v>
      </c>
      <c r="I62" s="135"/>
      <c r="J62" s="135"/>
      <c r="K62" s="135">
        <f>'将来負担比率（分子）の構造'!L$45</f>
        <v>720</v>
      </c>
      <c r="L62" s="135"/>
      <c r="M62" s="135"/>
      <c r="N62" s="135">
        <f>'将来負担比率（分子）の構造'!M$45</f>
        <v>707</v>
      </c>
      <c r="O62" s="135"/>
      <c r="P62" s="135"/>
    </row>
    <row r="63" spans="1:16">
      <c r="A63" s="135" t="s">
        <v>28</v>
      </c>
      <c r="B63" s="135">
        <f>'将来負担比率（分子）の構造'!I$44</f>
        <v>778</v>
      </c>
      <c r="C63" s="135"/>
      <c r="D63" s="135"/>
      <c r="E63" s="135">
        <f>'将来負担比率（分子）の構造'!J$44</f>
        <v>686</v>
      </c>
      <c r="F63" s="135"/>
      <c r="G63" s="135"/>
      <c r="H63" s="135">
        <f>'将来負担比率（分子）の構造'!K$44</f>
        <v>586</v>
      </c>
      <c r="I63" s="135"/>
      <c r="J63" s="135"/>
      <c r="K63" s="135">
        <f>'将来負担比率（分子）の構造'!L$44</f>
        <v>481</v>
      </c>
      <c r="L63" s="135"/>
      <c r="M63" s="135"/>
      <c r="N63" s="135">
        <f>'将来負担比率（分子）の構造'!M$44</f>
        <v>445</v>
      </c>
      <c r="O63" s="135"/>
      <c r="P63" s="135"/>
    </row>
    <row r="64" spans="1:16">
      <c r="A64" s="135" t="s">
        <v>27</v>
      </c>
      <c r="B64" s="135">
        <f>'将来負担比率（分子）の構造'!I$43</f>
        <v>5176</v>
      </c>
      <c r="C64" s="135"/>
      <c r="D64" s="135"/>
      <c r="E64" s="135">
        <f>'将来負担比率（分子）の構造'!J$43</f>
        <v>5104</v>
      </c>
      <c r="F64" s="135"/>
      <c r="G64" s="135"/>
      <c r="H64" s="135">
        <f>'将来負担比率（分子）の構造'!K$43</f>
        <v>5100</v>
      </c>
      <c r="I64" s="135"/>
      <c r="J64" s="135"/>
      <c r="K64" s="135">
        <f>'将来負担比率（分子）の構造'!L$43</f>
        <v>4728</v>
      </c>
      <c r="L64" s="135"/>
      <c r="M64" s="135"/>
      <c r="N64" s="135">
        <f>'将来負担比率（分子）の構造'!M$43</f>
        <v>4892</v>
      </c>
      <c r="O64" s="135"/>
      <c r="P64" s="135"/>
    </row>
    <row r="65" spans="1:16">
      <c r="A65" s="135" t="s">
        <v>26</v>
      </c>
      <c r="B65" s="135">
        <f>'将来負担比率（分子）の構造'!I$42</f>
        <v>1057</v>
      </c>
      <c r="C65" s="135"/>
      <c r="D65" s="135"/>
      <c r="E65" s="135">
        <f>'将来負担比率（分子）の構造'!J$42</f>
        <v>998</v>
      </c>
      <c r="F65" s="135"/>
      <c r="G65" s="135"/>
      <c r="H65" s="135">
        <f>'将来負担比率（分子）の構造'!K$42</f>
        <v>948</v>
      </c>
      <c r="I65" s="135"/>
      <c r="J65" s="135"/>
      <c r="K65" s="135">
        <f>'将来負担比率（分子）の構造'!L$42</f>
        <v>597</v>
      </c>
      <c r="L65" s="135"/>
      <c r="M65" s="135"/>
      <c r="N65" s="135">
        <f>'将来負担比率（分子）の構造'!M$42</f>
        <v>488</v>
      </c>
      <c r="O65" s="135"/>
      <c r="P65" s="135"/>
    </row>
    <row r="66" spans="1:16">
      <c r="A66" s="135" t="s">
        <v>25</v>
      </c>
      <c r="B66" s="135">
        <f>'将来負担比率（分子）の構造'!I$41</f>
        <v>6503</v>
      </c>
      <c r="C66" s="135"/>
      <c r="D66" s="135"/>
      <c r="E66" s="135">
        <f>'将来負担比率（分子）の構造'!J$41</f>
        <v>6463</v>
      </c>
      <c r="F66" s="135"/>
      <c r="G66" s="135"/>
      <c r="H66" s="135">
        <f>'将来負担比率（分子）の構造'!K$41</f>
        <v>6633</v>
      </c>
      <c r="I66" s="135"/>
      <c r="J66" s="135"/>
      <c r="K66" s="135">
        <f>'将来負担比率（分子）の構造'!L$41</f>
        <v>7159</v>
      </c>
      <c r="L66" s="135"/>
      <c r="M66" s="135"/>
      <c r="N66" s="135">
        <f>'将来負担比率（分子）の構造'!M$41</f>
        <v>7236</v>
      </c>
      <c r="O66" s="135"/>
      <c r="P66" s="135"/>
    </row>
    <row r="67" spans="1:16">
      <c r="A67" s="135" t="s">
        <v>63</v>
      </c>
      <c r="B67" s="135" t="e">
        <f>NA()</f>
        <v>#N/A</v>
      </c>
      <c r="C67" s="135">
        <f>IF(ISNUMBER('将来負担比率（分子）の構造'!I$52), IF('将来負担比率（分子）の構造'!I$52 &lt; 0, 0, '将来負担比率（分子）の構造'!I$52), NA())</f>
        <v>3620</v>
      </c>
      <c r="D67" s="135" t="e">
        <f>NA()</f>
        <v>#N/A</v>
      </c>
      <c r="E67" s="135" t="e">
        <f>NA()</f>
        <v>#N/A</v>
      </c>
      <c r="F67" s="135">
        <f>IF(ISNUMBER('将来負担比率（分子）の構造'!J$52), IF('将来負担比率（分子）の構造'!J$52 &lt; 0, 0, '将来負担比率（分子）の構造'!J$52), NA())</f>
        <v>2861</v>
      </c>
      <c r="G67" s="135" t="e">
        <f>NA()</f>
        <v>#N/A</v>
      </c>
      <c r="H67" s="135" t="e">
        <f>NA()</f>
        <v>#N/A</v>
      </c>
      <c r="I67" s="135">
        <f>IF(ISNUMBER('将来負担比率（分子）の構造'!K$52), IF('将来負担比率（分子）の構造'!K$52 &lt; 0, 0, '将来負担比率（分子）の構造'!K$52), NA())</f>
        <v>2795</v>
      </c>
      <c r="J67" s="135" t="e">
        <f>NA()</f>
        <v>#N/A</v>
      </c>
      <c r="K67" s="135" t="e">
        <f>NA()</f>
        <v>#N/A</v>
      </c>
      <c r="L67" s="135">
        <f>IF(ISNUMBER('将来負担比率（分子）の構造'!L$52), IF('将来負担比率（分子）の構造'!L$52 &lt; 0, 0, '将来負担比率（分子）の構造'!L$52), NA())</f>
        <v>2484</v>
      </c>
      <c r="M67" s="135" t="e">
        <f>NA()</f>
        <v>#N/A</v>
      </c>
      <c r="N67" s="135" t="e">
        <f>NA()</f>
        <v>#N/A</v>
      </c>
      <c r="O67" s="135">
        <f>IF(ISNUMBER('将来負担比率（分子）の構造'!M$52), IF('将来負担比率（分子）の構造'!M$52 &lt; 0, 0, '将来負担比率（分子）の構造'!M$52), NA())</f>
        <v>2637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竹中 祐介</cp:lastModifiedBy>
  <cp:lastPrinted>2017-03-14T00:11:16Z</cp:lastPrinted>
  <dcterms:created xsi:type="dcterms:W3CDTF">2016-02-15T01:30:01Z</dcterms:created>
  <dcterms:modified xsi:type="dcterms:W3CDTF">2017-03-14T00:11:27Z</dcterms:modified>
  <cp:category/>
</cp:coreProperties>
</file>