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yuusuke\Desktop\3.1〆 平成27年度財政状況資料集の作成及び提出について\【提出】\"/>
    </mc:Choice>
  </mc:AlternateContent>
  <bookViews>
    <workbookView xWindow="24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CO34" i="9"/>
  <c r="BW34" i="9"/>
  <c r="BW35" i="9" s="1"/>
  <c r="BW36" i="9" s="1"/>
  <c r="BW37" i="9" s="1"/>
  <c r="BW38" i="9" s="1"/>
  <c r="BW39" i="9" s="1"/>
  <c r="BW40" i="9" s="1"/>
  <c r="BW41" i="9" s="1"/>
  <c r="BW42" i="9" s="1"/>
  <c r="BW43" i="9" s="1"/>
  <c r="U34" i="9"/>
  <c r="U35" i="9" s="1"/>
  <c r="C34" i="9"/>
  <c r="AM34" i="9" s="1"/>
  <c r="BE34" i="9" l="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<sst xmlns="http://schemas.openxmlformats.org/spreadsheetml/2006/main" count="1051" uniqueCount="568">
  <si>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</si>
  <si>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</si>
  <si>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</si>
  <si>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</si>
  <si>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</si>
  <si>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</si>
  <si>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</si>
  <si>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</si>
  <si>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</si>
  <si>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</si>
  <si>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</si>
  <si>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</si>
  <si>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</si>
  <si>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</si>
  <si>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</si>
  <si>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</si>
  <si>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</si>
  <si>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</si>
  <si>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</si>
  <si>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</si>
  <si>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</si>
  <si>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</si>
  <si>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</si>
  <si>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</si>
  <si>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</si>
  <si>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</si>
  <si>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</si>
  <si>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</si>
  <si>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</si>
  <si>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</si>
  <si>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</si>
  <si>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</si>
  <si>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</si>
  <si>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</si>
  <si>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</si>
  <si>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</si>
  <si>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</si>
  <si>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</si>
  <si>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</si>
  <si>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</si>
  <si>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</si>
  <si>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</si>
  <si>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</si>
  <si>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</si>
  <si>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</si>
  <si>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</si>
  <si>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</si>
  <si>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</si>
  <si>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</si>
  <si>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</si>
  <si>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</si>
  <si>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</si>
  <si>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</si>
  <si>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</si>
  <si>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</si>
  <si>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</si>
  <si>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</si>
  <si>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</si>
  <si>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</si>
  <si>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</si>
  <si>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</si>
  <si>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</si>
  <si>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</si>
  <si>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</si>
  <si>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</si>
  <si>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</si>
  <si>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</si>
  <si>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</si>
  <si>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</si>
  <si>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</si>
  <si>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</si>
  <si>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</si>
  <si>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</si>
  <si>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</si>
  <si>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</si>
  <si>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</si>
  <si>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</si>
  <si>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</si>
  <si>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</si>
  <si>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</si>
  <si>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</si>
  <si>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</si>
  <si>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</si>
  <si>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</si>
  <si>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</si>
  <si>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</si>
  <si>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</si>
  <si>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</si>
  <si>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</si>
  <si>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</si>
  <si>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</si>
  <si>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</si>
  <si>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</si>
  <si>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</si>
  <si>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</si>
  <si>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</si>
  <si>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</si>
  <si>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</si>
  <si>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</si>
  <si>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</si>
  <si>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</si>
  <si>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</si>
  <si>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</si>
  <si>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</si>
  <si>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</si>
  <si>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</si>
  <si>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</si>
  <si>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</si>
  <si>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</si>
  <si>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</si>
  <si>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</si>
  <si>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</si>
  <si>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</si>
  <si>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</si>
  <si>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</si>
  <si>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</si>
  <si>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</si>
  <si>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</si>
  <si>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</si>
  <si>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</si>
  <si>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</si>
  <si>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</si>
  <si>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</si>
  <si>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</si>
  <si>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</si>
  <si>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</si>
  <si>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</si>
  <si>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</si>
  <si>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</si>
  <si>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</si>
  <si>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</si>
  <si>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</si>
  <si>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</si>
  <si>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</si>
  <si>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</si>
  <si>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</si>
  <si>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</si>
  <si>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</si>
  <si>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</si>
  <si>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</si>
  <si>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</si>
  <si>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</si>
  <si>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</si>
  <si>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</si>
  <si>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</si>
  <si>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</si>
  <si>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</si>
  <si>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</si>
  <si>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</si>
  <si>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</si>
  <si>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</si>
  <si>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</si>
  <si>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</si>
  <si>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</si>
  <si>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</si>
  <si>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</si>
  <si>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</si>
  <si>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</si>
  <si>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</si>
  <si>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</si>
  <si>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</si>
  <si>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</si>
  <si>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</si>
  <si>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</si>
  <si>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</si>
  <si>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</si>
  <si>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</si>
  <si>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</si>
  <si>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</si>
  <si>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</si>
  <si>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</si>
  <si>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</si>
  <si>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</si>
  <si>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</si>
  <si>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</si>
  <si>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</si>
  <si>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</si>
  <si>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</si>
  <si>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</si>
  <si>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</si>
  <si>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</si>
  <si>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</si>
  <si>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</si>
  <si>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</si>
  <si>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</si>
  <si>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</si>
  <si>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</si>
  <si>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</si>
  <si>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</si>
  <si>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</si>
  <si>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</si>
  <si>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</si>
  <si>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</si>
  <si>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</si>
  <si>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</si>
  <si>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</si>
  <si>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</si>
  <si>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</si>
  <si>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</si>
  <si>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</si>
  <si>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</si>
  <si>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</si>
  <si>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</si>
  <si>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</si>
  <si>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</si>
  <si>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</si>
  <si>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</si>
  <si>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</si>
  <si>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</si>
  <si>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</si>
  <si>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</si>
  <si>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</si>
  <si>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</si>
  <si>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</si>
  <si>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</si>
  <si>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</si>
  <si>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</si>
  <si>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</si>
  <si>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</si>
  <si>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</si>
  <si>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</si>
  <si>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</si>
  <si>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</si>
  <si>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</si>
  <si>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</si>
  <si>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</si>
  <si>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</si>
  <si>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</si>
  <si>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</si>
  <si>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</si>
  <si>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</si>
  <si>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</si>
  <si>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</si>
  <si>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</si>
  <si>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</si>
  <si>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</si>
  <si>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</si>
  <si>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</si>
  <si>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</si>
  <si>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</si>
  <si>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</si>
  <si>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</si>
  <si>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</si>
  <si>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</si>
  <si>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</si>
  <si>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</si>
  <si>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</si>
  <si>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</si>
  <si>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</si>
  <si>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</si>
  <si>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</si>
  <si>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</si>
  <si>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</si>
  <si>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</si>
  <si>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</si>
  <si>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</si>
  <si>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</si>
  <si>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</si>
  <si>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</si>
  <si>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</si>
  <si>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</si>
  <si>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</si>
  <si>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</si>
  <si>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</si>
  <si>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</si>
  <si>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</si>
  <si>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</si>
  <si>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</si>
  <si>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</si>
  <si>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</si>
  <si>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</si>
  <si>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</si>
  <si>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</si>
  <si>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</si>
  <si>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</si>
  <si>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</si>
  <si>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</si>
  <si>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</si>
  <si>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</si>
  <si>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</si>
  <si>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</si>
  <si>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</si>
  <si>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</si>
  <si>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</si>
  <si>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</si>
  <si>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</si>
  <si>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</si>
  <si>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</si>
  <si>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</si>
  <si>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</si>
  <si>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</si>
  <si>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</si>
  <si>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</si>
  <si>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</si>
  <si>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</si>
  <si>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</si>
  <si>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</si>
  <si>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</si>
  <si>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</si>
  <si>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</si>
  <si>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</si>
  <si>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</si>
  <si>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</si>
  <si>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</si>
  <si>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</si>
  <si>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</si>
  <si>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</si>
  <si>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</si>
  <si>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</si>
  <si>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</si>
  <si>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</si>
  <si>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</si>
  <si>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</si>
  <si>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</si>
  <si>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</si>
  <si>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</si>
  <si>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</si>
  <si>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</si>
  <si>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</si>
  <si>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</si>
  <si>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</si>
  <si>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</si>
  <si>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</si>
  <si>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</si>
  <si>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</si>
  <si>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</si>
  <si>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</si>
  <si>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</si>
  <si>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</si>
  <si>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</si>
  <si>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</si>
  <si>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</si>
  <si>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</si>
  <si>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</si>
  <si>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</si>
  <si>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</si>
  <si>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</si>
  <si>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</si>
  <si>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</si>
  <si>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</si>
  <si>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</si>
  <si>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</si>
  <si>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</si>
  <si>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</si>
  <si>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</si>
  <si>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</si>
  <si>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</si>
  <si>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</si>
  <si>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</si>
  <si>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</si>
  <si>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</si>
  <si>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</si>
  <si>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</si>
  <si>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</si>
  <si>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</si>
  <si>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</si>
  <si>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</si>
  <si>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</si>
  <si>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</si>
  <si>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</si>
  <si>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</si>
  <si>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</si>
  <si>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</si>
  <si>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</si>
  <si>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</si>
  <si>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</si>
  <si>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</si>
  <si>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</si>
  <si>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</si>
  <si>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</si>
  <si>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</si>
  <si>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</si>
  <si>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</si>
  <si>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</si>
  <si>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</si>
  <si>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</si>
  <si>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</si>
  <si>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</si>
  <si>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</si>
  <si>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北部簡易水道事業特別会計</t>
    <phoneticPr fontId="5"/>
  </si>
  <si>
    <t>法非適用企業</t>
    <phoneticPr fontId="5"/>
  </si>
  <si>
    <t>南部簡易水道事業特別会計</t>
    <phoneticPr fontId="5"/>
  </si>
  <si>
    <t>農業集落排水事業特別会計</t>
    <phoneticPr fontId="5"/>
  </si>
  <si>
    <t>公共下水道事業特別会計</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</si>
  <si>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</si>
  <si>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</si>
  <si>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</si>
  <si>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</si>
  <si>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</si>
  <si>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</si>
  <si>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</si>
  <si>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</si>
  <si>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</si>
  <si>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</si>
  <si>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</si>
  <si>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</si>
  <si>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</si>
  <si>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</si>
  <si>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</si>
  <si>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</si>
  <si>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</si>
  <si>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</si>
  <si>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</si>
  <si>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</si>
  <si>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</si>
  <si>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</si>
  <si>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</si>
  <si>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</si>
  <si>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</si>
  <si>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</si>
  <si>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</si>
  <si>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</si>
  <si>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</si>
  <si>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</si>
  <si>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</si>
  <si>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</si>
  <si>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</si>
  <si>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</si>
  <si>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</si>
  <si>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</si>
  <si>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</si>
  <si>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</si>
  <si>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</si>
  <si>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</si>
  <si>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</si>
  <si>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</si>
  <si>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</si>
  <si>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</si>
  <si>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</si>
  <si>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</si>
  <si>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</si>
  <si>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</si>
  <si>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</si>
  <si>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</si>
  <si>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</si>
  <si>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</si>
  <si>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</si>
  <si>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</si>
  <si>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</si>
  <si>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</si>
  <si>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</si>
  <si>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</si>
  <si>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</si>
  <si>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温泉施設特別会計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</si>
  <si>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</si>
  <si>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</si>
  <si>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</si>
  <si>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</si>
  <si>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</si>
  <si>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</si>
  <si>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</si>
  <si>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</si>
  <si>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</si>
  <si>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</si>
  <si>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</si>
  <si>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</si>
  <si>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</si>
  <si>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</si>
  <si>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</si>
  <si>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</si>
  <si>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</si>
  <si>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</si>
  <si>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</si>
  <si>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</si>
  <si>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</si>
  <si>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</si>
  <si>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</si>
  <si>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</si>
  <si>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</si>
  <si>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</si>
  <si>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</si>
  <si>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</si>
  <si>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</si>
  <si>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</si>
  <si>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</si>
  <si>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</si>
  <si>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</si>
  <si>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</si>
  <si>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</si>
  <si>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</si>
  <si>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</si>
  <si>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</si>
  <si>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</si>
  <si>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</si>
  <si>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</si>
  <si>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</si>
  <si>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</si>
  <si>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</si>
  <si>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</si>
  <si>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</si>
  <si>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</si>
  <si>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</si>
  <si>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</si>
  <si>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</si>
  <si>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</si>
  <si>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</si>
  <si>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</si>
  <si>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</si>
  <si>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</si>
  <si>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</si>
  <si>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</si>
  <si>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</si>
  <si>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</si>
  <si>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</si>
  <si>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</si>
  <si>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</si>
  <si>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</si>
  <si>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</si>
  <si>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</si>
  <si>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</si>
  <si>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</si>
  <si>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</si>
  <si>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</si>
  <si>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</si>
  <si>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</si>
  <si>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</si>
  <si>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</si>
  <si>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</si>
  <si>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</si>
  <si>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</si>
  <si>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</si>
  <si>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</si>
  <si>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</si>
  <si>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</si>
  <si>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</si>
  <si>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</si>
  <si>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4.39</t>
  </si>
  <si>
    <t>▲ 1.98</t>
  </si>
  <si>
    <t>水道事業会計</t>
  </si>
  <si>
    <t>一般会計</t>
  </si>
  <si>
    <t>国民健康保険特別会計</t>
  </si>
  <si>
    <t>温泉施設特別会計</t>
  </si>
  <si>
    <t>北部簡易水道事業特別会計</t>
  </si>
  <si>
    <t>南部簡易水道事業特別会計</t>
  </si>
  <si>
    <t>公共下水道事業特別会計</t>
  </si>
  <si>
    <t>後期高齢者医療事業特別会計</t>
  </si>
  <si>
    <t>その他会計（赤字）</t>
  </si>
  <si>
    <t>その他会計（黒字）</t>
  </si>
  <si>
    <t>大垣衛生施設組合</t>
  </si>
  <si>
    <t>揖斐川水防事務組合</t>
  </si>
  <si>
    <t>揖斐郡養基小学校養基保育所組合</t>
  </si>
  <si>
    <t>岐阜県市町村会館組合</t>
  </si>
  <si>
    <t>樫原谷林野組合</t>
  </si>
  <si>
    <t>足打谷林野組合</t>
  </si>
  <si>
    <t>岐阜県市町村職員退職手当組合</t>
  </si>
  <si>
    <t>大垣消防組合</t>
  </si>
  <si>
    <t>西濃環境整備組合</t>
  </si>
  <si>
    <t>揖斐広域連合（普通会計分）</t>
  </si>
  <si>
    <t>揖斐広域連合（介護保険事業会計分）</t>
  </si>
  <si>
    <t>岐阜県後期高齢者医療広域連合（一般会計分）</t>
  </si>
  <si>
    <t>岐阜県後期高齢者医療広域連合（特別会計分）</t>
  </si>
  <si>
    <t>西美濃さくら苑介護老人保健施設事務組合</t>
  </si>
  <si>
    <t>池田町土地開発公社</t>
    <rPh sb="0" eb="3">
      <t>イケダチョウ</t>
    </rPh>
    <rPh sb="3" eb="5">
      <t>トチ</t>
    </rPh>
    <rPh sb="5" eb="7">
      <t>カイハツ</t>
    </rPh>
    <rPh sb="7" eb="9">
      <t>コウシャ</t>
    </rPh>
    <phoneticPr fontId="22"/>
  </si>
  <si>
    <t>○</t>
  </si>
  <si>
    <t>-</t>
    <phoneticPr fontId="2"/>
  </si>
  <si>
    <t>-</t>
    <phoneticPr fontId="2"/>
  </si>
  <si>
    <t>-</t>
    <phoneticPr fontId="2"/>
  </si>
  <si>
    <t>基金からの4百万円繰入</t>
    <rPh sb="0" eb="2">
      <t>キキン</t>
    </rPh>
    <rPh sb="6" eb="7">
      <t>ヒャク</t>
    </rPh>
    <rPh sb="7" eb="9">
      <t>マンエン</t>
    </rPh>
    <rPh sb="9" eb="11">
      <t>クリイレ</t>
    </rPh>
    <phoneticPr fontId="2"/>
  </si>
  <si>
    <t>-</t>
    <phoneticPr fontId="2"/>
  </si>
  <si>
    <t>-</t>
    <phoneticPr fontId="2"/>
  </si>
  <si>
    <t>-</t>
    <phoneticPr fontId="2"/>
  </si>
  <si>
    <t>基金からの1,475百万円繰入</t>
    <phoneticPr fontId="2"/>
  </si>
  <si>
    <t>基金からの165百万円繰入</t>
    <phoneticPr fontId="2"/>
  </si>
  <si>
    <t>基金からの260百万円繰入</t>
    <phoneticPr fontId="2"/>
  </si>
  <si>
    <t>基金からの7百万円繰入</t>
    <phoneticPr fontId="2"/>
  </si>
  <si>
    <t>基金からの287百万円繰入</t>
    <phoneticPr fontId="2"/>
  </si>
  <si>
    <t>基金からの49百万円繰入</t>
    <phoneticPr fontId="2"/>
  </si>
  <si>
    <t>基金からの350百万円繰入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</si>
</sst>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extLst>
            <c:ext xmlns:c16="http://schemas.microsoft.com/office/drawing/2014/chart" uri="{C3380CC4-5D6E-409C-BE32-E72D297353CC}">
              <c16:uniqueId val="{00000000-530E-4D46-B53F-AC005C5347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51941</c:v>
                </c:pt>
                <c:pt idx="1">
                  <c:v>47219</c:v>
                </c:pt>
                <c:pt idx="2">
                  <c:v>81790</c:v>
                </c:pt>
                <c:pt idx="3">
                  <c:v>42622</c:v>
                </c:pt>
                <c:pt idx="4">
                  <c:v>42833</c:v>
                </c:pt>
              </c:numCache>
            </c:numRef>
          </c:val>
          <c:smooth val="0"/>
          <c:extLst>
            <c:ext xmlns:c16="http://schemas.microsoft.com/office/drawing/2014/chart" uri="{C3380CC4-5D6E-409C-BE32-E72D297353CC}">
              <c16:uniqueId val="{00000001-530E-4D46-B53F-AC005C5347A5}"/>
            </c:ext>
          </c:extLst>
        </c:ser>
        <c:dLbls>
          <c:showLegendKey val="0"/>
          <c:showVal val="0"/>
          <c:showCatName val="0"/>
          <c:showSerName val="0"/>
          <c:showPercent val="0"/>
          <c:showBubbleSize val="0"/>
        </c:dLbls>
        <c:marker val="1"/>
        <c:smooth val="0"/>
        <c:axId val="350873472"/>
        <c:axId val="350877184"/>
      </c:lineChart>
      <c:catAx>
        <c:axId val="350873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877184"/>
        <c:crosses val="autoZero"/>
        <c:auto val="1"/>
        <c:lblAlgn val="ctr"/>
        <c:lblOffset val="100"/>
        <c:tickLblSkip val="1"/>
        <c:tickMarkSkip val="1"/>
        <c:noMultiLvlLbl val="0"/>
      </c:catAx>
      <c:valAx>
        <c:axId val="3508771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87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7.88</c:v>
                </c:pt>
                <c:pt idx="1">
                  <c:v>6.84</c:v>
                </c:pt>
                <c:pt idx="2">
                  <c:v>11.01</c:v>
                </c:pt>
                <c:pt idx="3">
                  <c:v>6.47</c:v>
                </c:pt>
                <c:pt idx="4">
                  <c:v>7.57</c:v>
                </c:pt>
              </c:numCache>
            </c:numRef>
          </c:val>
          <c:extLst>
            <c:ext xmlns:c16="http://schemas.microsoft.com/office/drawing/2014/chart" uri="{C3380CC4-5D6E-409C-BE32-E72D297353CC}">
              <c16:uniqueId val="{00000000-BE47-4280-B762-4E00501DF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35.42</c:v>
                </c:pt>
                <c:pt idx="1">
                  <c:v>35.19</c:v>
                </c:pt>
                <c:pt idx="2">
                  <c:v>33.93</c:v>
                </c:pt>
                <c:pt idx="3">
                  <c:v>33.68</c:v>
                </c:pt>
                <c:pt idx="4">
                  <c:v>30.24</c:v>
                </c:pt>
              </c:numCache>
            </c:numRef>
          </c:val>
          <c:extLst>
            <c:ext xmlns:c16="http://schemas.microsoft.com/office/drawing/2014/chart" uri="{C3380CC4-5D6E-409C-BE32-E72D297353CC}">
              <c16:uniqueId val="{00000001-BE47-4280-B762-4E00501DF373}"/>
            </c:ext>
          </c:extLst>
        </c:ser>
        <c:dLbls>
          <c:showLegendKey val="0"/>
          <c:showVal val="0"/>
          <c:showCatName val="0"/>
          <c:showSerName val="0"/>
          <c:showPercent val="0"/>
          <c:showBubbleSize val="0"/>
        </c:dLbls>
        <c:gapWidth val="250"/>
        <c:overlap val="100"/>
        <c:axId val="97715328"/>
        <c:axId val="977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0.27</c:v>
                </c:pt>
                <c:pt idx="1">
                  <c:v>0.15</c:v>
                </c:pt>
                <c:pt idx="2">
                  <c:v>2.93</c:v>
                </c:pt>
                <c:pt idx="3">
                  <c:v>-4.3899999999999997</c:v>
                </c:pt>
                <c:pt idx="4">
                  <c:v>-1.98</c:v>
                </c:pt>
              </c:numCache>
            </c:numRef>
          </c:val>
          <c:smooth val="0"/>
          <c:extLst>
            <c:ext xmlns:c16="http://schemas.microsoft.com/office/drawing/2014/chart" uri="{C3380CC4-5D6E-409C-BE32-E72D297353CC}">
              <c16:uniqueId val="{00000002-BE47-4280-B762-4E00501DF373}"/>
            </c:ext>
          </c:extLst>
        </c:ser>
        <c:dLbls>
          <c:showLegendKey val="0"/>
          <c:showVal val="0"/>
          <c:showCatName val="0"/>
          <c:showSerName val="0"/>
          <c:showPercent val="0"/>
          <c:showBubbleSize val="0"/>
        </c:dLbls>
        <c:marker val="1"/>
        <c:smooth val="0"/>
        <c:axId val="97715328"/>
        <c:axId val="97717632"/>
      </c:lineChart>
      <c:catAx>
        <c:axId val="977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7632"/>
        <c:crosses val="autoZero"/>
        <c:auto val="1"/>
        <c:lblAlgn val="ctr"/>
        <c:lblOffset val="100"/>
        <c:tickLblSkip val="1"/>
        <c:tickMarkSkip val="1"/>
        <c:noMultiLvlLbl val="0"/>
      </c:catAx>
      <c:valAx>
        <c:axId val="977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BE3-4128-9BEA-A8A2F01B06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E3-4128-9BEA-A8A2F01B061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E3-4128-9BEA-A8A2F01B061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E3-4128-9BEA-A8A2F01B0612}"/>
            </c:ext>
          </c:extLst>
        </c:ser>
        <c:ser>
          <c:idx val="4"/>
          <c:order val="4"/>
          <c:tx>
            <c:strRef>
              <c:f>データシート!$A$31</c:f>
              <c:strCache>
                <c:ptCount val="1"/>
                <c:pt idx="0">
                  <c:v>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0.18</c:v>
                </c:pt>
                <c:pt idx="4">
                  <c:v>#N/A</c:v>
                </c:pt>
                <c:pt idx="5">
                  <c:v>0.16</c:v>
                </c:pt>
                <c:pt idx="6">
                  <c:v>#N/A</c:v>
                </c:pt>
                <c:pt idx="7">
                  <c:v>0.22</c:v>
                </c:pt>
                <c:pt idx="8">
                  <c:v>#N/A</c:v>
                </c:pt>
                <c:pt idx="9">
                  <c:v>0.03</c:v>
                </c:pt>
              </c:numCache>
            </c:numRef>
          </c:val>
          <c:extLst>
            <c:ext xmlns:c16="http://schemas.microsoft.com/office/drawing/2014/chart" uri="{C3380CC4-5D6E-409C-BE32-E72D297353CC}">
              <c16:uniqueId val="{00000004-2BE3-4128-9BEA-A8A2F01B0612}"/>
            </c:ext>
          </c:extLst>
        </c:ser>
        <c:ser>
          <c:idx val="5"/>
          <c:order val="5"/>
          <c:tx>
            <c:strRef>
              <c:f>データシート!$A$32</c:f>
              <c:strCache>
                <c:ptCount val="1"/>
                <c:pt idx="0">
                  <c:v>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0.13</c:v>
                </c:pt>
                <c:pt idx="4">
                  <c:v>#N/A</c:v>
                </c:pt>
                <c:pt idx="5">
                  <c:v>0.16</c:v>
                </c:pt>
                <c:pt idx="6">
                  <c:v>#N/A</c:v>
                </c:pt>
                <c:pt idx="7">
                  <c:v>0.24</c:v>
                </c:pt>
                <c:pt idx="8">
                  <c:v>#N/A</c:v>
                </c:pt>
                <c:pt idx="9">
                  <c:v>0.06</c:v>
                </c:pt>
              </c:numCache>
            </c:numRef>
          </c:val>
          <c:extLst>
            <c:ext xmlns:c16="http://schemas.microsoft.com/office/drawing/2014/chart" uri="{C3380CC4-5D6E-409C-BE32-E72D297353CC}">
              <c16:uniqueId val="{00000005-2BE3-4128-9BEA-A8A2F01B0612}"/>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0.14000000000000001</c:v>
                </c:pt>
                <c:pt idx="4">
                  <c:v>#N/A</c:v>
                </c:pt>
                <c:pt idx="5">
                  <c:v>0.23</c:v>
                </c:pt>
                <c:pt idx="6">
                  <c:v>#N/A</c:v>
                </c:pt>
                <c:pt idx="7">
                  <c:v>0</c:v>
                </c:pt>
                <c:pt idx="8">
                  <c:v>#N/A</c:v>
                </c:pt>
                <c:pt idx="9">
                  <c:v>0.08</c:v>
                </c:pt>
              </c:numCache>
            </c:numRef>
          </c:val>
          <c:extLst>
            <c:ext xmlns:c16="http://schemas.microsoft.com/office/drawing/2014/chart" uri="{C3380CC4-5D6E-409C-BE32-E72D297353CC}">
              <c16:uniqueId val="{00000006-2BE3-4128-9BEA-A8A2F01B061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c:v>
                </c:pt>
                <c:pt idx="2">
                  <c:v>#N/A</c:v>
                </c:pt>
                <c:pt idx="3">
                  <c:v>1.48</c:v>
                </c:pt>
                <c:pt idx="4">
                  <c:v>#N/A</c:v>
                </c:pt>
                <c:pt idx="5">
                  <c:v>1.67</c:v>
                </c:pt>
                <c:pt idx="6">
                  <c:v>#N/A</c:v>
                </c:pt>
                <c:pt idx="7">
                  <c:v>0.86</c:v>
                </c:pt>
                <c:pt idx="8">
                  <c:v>#N/A</c:v>
                </c:pt>
                <c:pt idx="9">
                  <c:v>0.44</c:v>
                </c:pt>
              </c:numCache>
            </c:numRef>
          </c:val>
          <c:extLst>
            <c:ext xmlns:c16="http://schemas.microsoft.com/office/drawing/2014/chart" uri="{C3380CC4-5D6E-409C-BE32-E72D297353CC}">
              <c16:uniqueId val="{00000007-2BE3-4128-9BEA-A8A2F01B06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7.88</c:v>
                </c:pt>
                <c:pt idx="2">
                  <c:v>#N/A</c:v>
                </c:pt>
                <c:pt idx="3">
                  <c:v>6.83</c:v>
                </c:pt>
                <c:pt idx="4">
                  <c:v>#N/A</c:v>
                </c:pt>
                <c:pt idx="5">
                  <c:v>11</c:v>
                </c:pt>
                <c:pt idx="6">
                  <c:v>#N/A</c:v>
                </c:pt>
                <c:pt idx="7">
                  <c:v>6.47</c:v>
                </c:pt>
                <c:pt idx="8">
                  <c:v>#N/A</c:v>
                </c:pt>
                <c:pt idx="9">
                  <c:v>7.57</c:v>
                </c:pt>
              </c:numCache>
            </c:numRef>
          </c:val>
          <c:extLst>
            <c:ext xmlns:c16="http://schemas.microsoft.com/office/drawing/2014/chart" uri="{C3380CC4-5D6E-409C-BE32-E72D297353CC}">
              <c16:uniqueId val="{00000008-2BE3-4128-9BEA-A8A2F01B061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22.65</c:v>
                </c:pt>
                <c:pt idx="2">
                  <c:v>#N/A</c:v>
                </c:pt>
                <c:pt idx="3">
                  <c:v>22.95</c:v>
                </c:pt>
                <c:pt idx="4">
                  <c:v>#N/A</c:v>
                </c:pt>
                <c:pt idx="5">
                  <c:v>26.82</c:v>
                </c:pt>
                <c:pt idx="6">
                  <c:v>#N/A</c:v>
                </c:pt>
                <c:pt idx="7">
                  <c:v>20.93</c:v>
                </c:pt>
                <c:pt idx="8">
                  <c:v>#N/A</c:v>
                </c:pt>
                <c:pt idx="9">
                  <c:v>18.149999999999999</c:v>
                </c:pt>
              </c:numCache>
            </c:numRef>
          </c:val>
          <c:extLst>
            <c:ext xmlns:c16="http://schemas.microsoft.com/office/drawing/2014/chart" uri="{C3380CC4-5D6E-409C-BE32-E72D297353CC}">
              <c16:uniqueId val="{00000009-2BE3-4128-9BEA-A8A2F01B0612}"/>
            </c:ext>
          </c:extLst>
        </c:ser>
        <c:dLbls>
          <c:showLegendKey val="0"/>
          <c:showVal val="0"/>
          <c:showCatName val="0"/>
          <c:showSerName val="0"/>
          <c:showPercent val="0"/>
          <c:showBubbleSize val="0"/>
        </c:dLbls>
        <c:gapWidth val="150"/>
        <c:overlap val="100"/>
        <c:axId val="149653376"/>
        <c:axId val="151679360"/>
      </c:barChart>
      <c:catAx>
        <c:axId val="149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79360"/>
        <c:crosses val="autoZero"/>
        <c:auto val="1"/>
        <c:lblAlgn val="ctr"/>
        <c:lblOffset val="100"/>
        <c:tickLblSkip val="1"/>
        <c:tickMarkSkip val="1"/>
        <c:noMultiLvlLbl val="0"/>
      </c:catAx>
      <c:valAx>
        <c:axId val="15167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638</c:v>
                </c:pt>
                <c:pt idx="5">
                  <c:v>674</c:v>
                </c:pt>
                <c:pt idx="8">
                  <c:v>690</c:v>
                </c:pt>
                <c:pt idx="11">
                  <c:v>751</c:v>
                </c:pt>
                <c:pt idx="14">
                  <c:v>718</c:v>
                </c:pt>
              </c:numCache>
            </c:numRef>
          </c:val>
          <c:extLst>
            <c:ext xmlns:c16="http://schemas.microsoft.com/office/drawing/2014/chart" uri="{C3380CC4-5D6E-409C-BE32-E72D297353CC}">
              <c16:uniqueId val="{00000000-D778-4BCA-AB5D-8158CCBCA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78-4BCA-AB5D-8158CCBCA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29</c:v>
                </c:pt>
                <c:pt idx="6">
                  <c:v>23</c:v>
                </c:pt>
                <c:pt idx="9">
                  <c:v>15</c:v>
                </c:pt>
                <c:pt idx="12">
                  <c:v>10</c:v>
                </c:pt>
              </c:numCache>
            </c:numRef>
          </c:val>
          <c:extLst>
            <c:ext xmlns:c16="http://schemas.microsoft.com/office/drawing/2014/chart" uri="{C3380CC4-5D6E-409C-BE32-E72D297353CC}">
              <c16:uniqueId val="{00000002-D778-4BCA-AB5D-8158CCBCA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125</c:v>
                </c:pt>
                <c:pt idx="3">
                  <c:v>127</c:v>
                </c:pt>
                <c:pt idx="6">
                  <c:v>128</c:v>
                </c:pt>
                <c:pt idx="9">
                  <c:v>115</c:v>
                </c:pt>
                <c:pt idx="12">
                  <c:v>79</c:v>
                </c:pt>
              </c:numCache>
            </c:numRef>
          </c:val>
          <c:extLst>
            <c:ext xmlns:c16="http://schemas.microsoft.com/office/drawing/2014/chart" uri="{C3380CC4-5D6E-409C-BE32-E72D297353CC}">
              <c16:uniqueId val="{00000003-D778-4BCA-AB5D-8158CCBCA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329</c:v>
                </c:pt>
                <c:pt idx="3">
                  <c:v>347</c:v>
                </c:pt>
                <c:pt idx="6">
                  <c:v>280</c:v>
                </c:pt>
                <c:pt idx="9">
                  <c:v>341</c:v>
                </c:pt>
                <c:pt idx="12">
                  <c:v>345</c:v>
                </c:pt>
              </c:numCache>
            </c:numRef>
          </c:val>
          <c:extLst>
            <c:ext xmlns:c16="http://schemas.microsoft.com/office/drawing/2014/chart" uri="{C3380CC4-5D6E-409C-BE32-E72D297353CC}">
              <c16:uniqueId val="{00000004-D778-4BCA-AB5D-8158CCBCA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78-4BCA-AB5D-8158CCBCA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78-4BCA-AB5D-8158CCBCA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636</c:v>
                </c:pt>
                <c:pt idx="3">
                  <c:v>638</c:v>
                </c:pt>
                <c:pt idx="6">
                  <c:v>637</c:v>
                </c:pt>
                <c:pt idx="9">
                  <c:v>667</c:v>
                </c:pt>
                <c:pt idx="12">
                  <c:v>658</c:v>
                </c:pt>
              </c:numCache>
            </c:numRef>
          </c:val>
          <c:extLst>
            <c:ext xmlns:c16="http://schemas.microsoft.com/office/drawing/2014/chart" uri="{C3380CC4-5D6E-409C-BE32-E72D297353CC}">
              <c16:uniqueId val="{00000007-D778-4BCA-AB5D-8158CCBCAB72}"/>
            </c:ext>
          </c:extLst>
        </c:ser>
        <c:dLbls>
          <c:showLegendKey val="0"/>
          <c:showVal val="0"/>
          <c:showCatName val="0"/>
          <c:showSerName val="0"/>
          <c:showPercent val="0"/>
          <c:showBubbleSize val="0"/>
        </c:dLbls>
        <c:gapWidth val="100"/>
        <c:overlap val="100"/>
        <c:axId val="154188416"/>
        <c:axId val="15435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489</c:v>
                </c:pt>
                <c:pt idx="2">
                  <c:v>#N/A</c:v>
                </c:pt>
                <c:pt idx="3">
                  <c:v>#N/A</c:v>
                </c:pt>
                <c:pt idx="4">
                  <c:v>467</c:v>
                </c:pt>
                <c:pt idx="5">
                  <c:v>#N/A</c:v>
                </c:pt>
                <c:pt idx="6">
                  <c:v>#N/A</c:v>
                </c:pt>
                <c:pt idx="7">
                  <c:v>378</c:v>
                </c:pt>
                <c:pt idx="8">
                  <c:v>#N/A</c:v>
                </c:pt>
                <c:pt idx="9">
                  <c:v>#N/A</c:v>
                </c:pt>
                <c:pt idx="10">
                  <c:v>387</c:v>
                </c:pt>
                <c:pt idx="11">
                  <c:v>#N/A</c:v>
                </c:pt>
                <c:pt idx="12">
                  <c:v>#N/A</c:v>
                </c:pt>
                <c:pt idx="13">
                  <c:v>374</c:v>
                </c:pt>
                <c:pt idx="14">
                  <c:v>#N/A</c:v>
                </c:pt>
              </c:numCache>
            </c:numRef>
          </c:val>
          <c:smooth val="0"/>
          <c:extLst>
            <c:ext xmlns:c16="http://schemas.microsoft.com/office/drawing/2014/chart" uri="{C3380CC4-5D6E-409C-BE32-E72D297353CC}">
              <c16:uniqueId val="{00000008-D778-4BCA-AB5D-8158CCBCAB72}"/>
            </c:ext>
          </c:extLst>
        </c:ser>
        <c:dLbls>
          <c:showLegendKey val="0"/>
          <c:showVal val="0"/>
          <c:showCatName val="0"/>
          <c:showSerName val="0"/>
          <c:showPercent val="0"/>
          <c:showBubbleSize val="0"/>
        </c:dLbls>
        <c:marker val="1"/>
        <c:smooth val="0"/>
        <c:axId val="154188416"/>
        <c:axId val="154355200"/>
      </c:lineChart>
      <c:catAx>
        <c:axId val="1541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5200"/>
        <c:crosses val="autoZero"/>
        <c:auto val="1"/>
        <c:lblAlgn val="ctr"/>
        <c:lblOffset val="100"/>
        <c:tickLblSkip val="1"/>
        <c:tickMarkSkip val="1"/>
        <c:noMultiLvlLbl val="0"/>
      </c:catAx>
      <c:valAx>
        <c:axId val="1543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8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8634</c:v>
                </c:pt>
                <c:pt idx="5">
                  <c:v>8774</c:v>
                </c:pt>
                <c:pt idx="8">
                  <c:v>8841</c:v>
                </c:pt>
                <c:pt idx="11">
                  <c:v>8765</c:v>
                </c:pt>
                <c:pt idx="14">
                  <c:v>8873</c:v>
                </c:pt>
              </c:numCache>
            </c:numRef>
          </c:val>
          <c:extLst>
            <c:ext xmlns:c16="http://schemas.microsoft.com/office/drawing/2014/chart" uri="{C3380CC4-5D6E-409C-BE32-E72D297353CC}">
              <c16:uniqueId val="{00000000-9F66-4729-B729-D3FC73A7E1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69</c:v>
                </c:pt>
                <c:pt idx="5">
                  <c:v>37</c:v>
                </c:pt>
                <c:pt idx="8">
                  <c:v>35</c:v>
                </c:pt>
                <c:pt idx="11">
                  <c:v>38</c:v>
                </c:pt>
                <c:pt idx="14">
                  <c:v>35</c:v>
                </c:pt>
              </c:numCache>
            </c:numRef>
          </c:val>
          <c:extLst>
            <c:ext xmlns:c16="http://schemas.microsoft.com/office/drawing/2014/chart" uri="{C3380CC4-5D6E-409C-BE32-E72D297353CC}">
              <c16:uniqueId val="{00000001-9F66-4729-B729-D3FC73A7E1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2384</c:v>
                </c:pt>
                <c:pt idx="5">
                  <c:v>2388</c:v>
                </c:pt>
                <c:pt idx="8">
                  <c:v>2324</c:v>
                </c:pt>
                <c:pt idx="11">
                  <c:v>2328</c:v>
                </c:pt>
                <c:pt idx="14">
                  <c:v>2229</c:v>
                </c:pt>
              </c:numCache>
            </c:numRef>
          </c:val>
          <c:extLst>
            <c:ext xmlns:c16="http://schemas.microsoft.com/office/drawing/2014/chart" uri="{C3380CC4-5D6E-409C-BE32-E72D297353CC}">
              <c16:uniqueId val="{00000002-9F66-4729-B729-D3FC73A7E1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66-4729-B729-D3FC73A7E1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66-4729-B729-D3FC73A7E1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66-4729-B729-D3FC73A7E1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696</c:v>
                </c:pt>
                <c:pt idx="3">
                  <c:v>727</c:v>
                </c:pt>
                <c:pt idx="6">
                  <c:v>720</c:v>
                </c:pt>
                <c:pt idx="9">
                  <c:v>707</c:v>
                </c:pt>
                <c:pt idx="12">
                  <c:v>796</c:v>
                </c:pt>
              </c:numCache>
            </c:numRef>
          </c:val>
          <c:extLst>
            <c:ext xmlns:c16="http://schemas.microsoft.com/office/drawing/2014/chart" uri="{C3380CC4-5D6E-409C-BE32-E72D297353CC}">
              <c16:uniqueId val="{00000006-9F66-4729-B729-D3FC73A7E1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686</c:v>
                </c:pt>
                <c:pt idx="3">
                  <c:v>586</c:v>
                </c:pt>
                <c:pt idx="6">
                  <c:v>481</c:v>
                </c:pt>
                <c:pt idx="9">
                  <c:v>445</c:v>
                </c:pt>
                <c:pt idx="12">
                  <c:v>467</c:v>
                </c:pt>
              </c:numCache>
            </c:numRef>
          </c:val>
          <c:extLst>
            <c:ext xmlns:c16="http://schemas.microsoft.com/office/drawing/2014/chart" uri="{C3380CC4-5D6E-409C-BE32-E72D297353CC}">
              <c16:uniqueId val="{00000007-9F66-4729-B729-D3FC73A7E1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5104</c:v>
                </c:pt>
                <c:pt idx="3">
                  <c:v>5100</c:v>
                </c:pt>
                <c:pt idx="6">
                  <c:v>4728</c:v>
                </c:pt>
                <c:pt idx="9">
                  <c:v>4892</c:v>
                </c:pt>
                <c:pt idx="12">
                  <c:v>4743</c:v>
                </c:pt>
              </c:numCache>
            </c:numRef>
          </c:val>
          <c:extLst>
            <c:ext xmlns:c16="http://schemas.microsoft.com/office/drawing/2014/chart" uri="{C3380CC4-5D6E-409C-BE32-E72D297353CC}">
              <c16:uniqueId val="{00000008-9F66-4729-B729-D3FC73A7E1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998</c:v>
                </c:pt>
                <c:pt idx="3">
                  <c:v>948</c:v>
                </c:pt>
                <c:pt idx="6">
                  <c:v>597</c:v>
                </c:pt>
                <c:pt idx="9">
                  <c:v>488</c:v>
                </c:pt>
                <c:pt idx="12">
                  <c:v>363</c:v>
                </c:pt>
              </c:numCache>
            </c:numRef>
          </c:val>
          <c:extLst>
            <c:ext xmlns:c16="http://schemas.microsoft.com/office/drawing/2014/chart" uri="{C3380CC4-5D6E-409C-BE32-E72D297353CC}">
              <c16:uniqueId val="{00000009-9F66-4729-B729-D3FC73A7E1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6463</c:v>
                </c:pt>
                <c:pt idx="3">
                  <c:v>6633</c:v>
                </c:pt>
                <c:pt idx="6">
                  <c:v>7159</c:v>
                </c:pt>
                <c:pt idx="9">
                  <c:v>7236</c:v>
                </c:pt>
                <c:pt idx="12">
                  <c:v>7356</c:v>
                </c:pt>
              </c:numCache>
            </c:numRef>
          </c:val>
          <c:extLst>
            <c:ext xmlns:c16="http://schemas.microsoft.com/office/drawing/2014/chart" uri="{C3380CC4-5D6E-409C-BE32-E72D297353CC}">
              <c16:uniqueId val="{0000000A-9F66-4729-B729-D3FC73A7E159}"/>
            </c:ext>
          </c:extLst>
        </c:ser>
        <c:dLbls>
          <c:showLegendKey val="0"/>
          <c:showVal val="0"/>
          <c:showCatName val="0"/>
          <c:showSerName val="0"/>
          <c:showPercent val="0"/>
          <c:showBubbleSize val="0"/>
        </c:dLbls>
        <c:gapWidth val="100"/>
        <c:overlap val="100"/>
        <c:axId val="154682496"/>
        <c:axId val="15468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2861</c:v>
                </c:pt>
                <c:pt idx="2">
                  <c:v>#N/A</c:v>
                </c:pt>
                <c:pt idx="3">
                  <c:v>#N/A</c:v>
                </c:pt>
                <c:pt idx="4">
                  <c:v>2795</c:v>
                </c:pt>
                <c:pt idx="5">
                  <c:v>#N/A</c:v>
                </c:pt>
                <c:pt idx="6">
                  <c:v>#N/A</c:v>
                </c:pt>
                <c:pt idx="7">
                  <c:v>2484</c:v>
                </c:pt>
                <c:pt idx="8">
                  <c:v>#N/A</c:v>
                </c:pt>
                <c:pt idx="9">
                  <c:v>#N/A</c:v>
                </c:pt>
                <c:pt idx="10">
                  <c:v>2637</c:v>
                </c:pt>
                <c:pt idx="11">
                  <c:v>#N/A</c:v>
                </c:pt>
                <c:pt idx="12">
                  <c:v>#N/A</c:v>
                </c:pt>
                <c:pt idx="13">
                  <c:v>2588</c:v>
                </c:pt>
                <c:pt idx="14">
                  <c:v>#N/A</c:v>
                </c:pt>
              </c:numCache>
            </c:numRef>
          </c:val>
          <c:smooth val="0"/>
          <c:extLst>
            <c:ext xmlns:c16="http://schemas.microsoft.com/office/drawing/2014/chart" uri="{C3380CC4-5D6E-409C-BE32-E72D297353CC}">
              <c16:uniqueId val="{0000000B-9F66-4729-B729-D3FC73A7E159}"/>
            </c:ext>
          </c:extLst>
        </c:ser>
        <c:dLbls>
          <c:showLegendKey val="0"/>
          <c:showVal val="0"/>
          <c:showCatName val="0"/>
          <c:showSerName val="0"/>
          <c:showPercent val="0"/>
          <c:showBubbleSize val="0"/>
        </c:dLbls>
        <c:marker val="1"/>
        <c:smooth val="0"/>
        <c:axId val="154682496"/>
        <c:axId val="154684416"/>
      </c:lineChart>
      <c:catAx>
        <c:axId val="1546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4416"/>
        <c:crosses val="autoZero"/>
        <c:auto val="1"/>
        <c:lblAlgn val="ctr"/>
        <c:lblOffset val="100"/>
        <c:tickLblSkip val="1"/>
        <c:tickMarkSkip val="1"/>
        <c:noMultiLvlLbl val="0"/>
      </c:catAx>
      <c:valAx>
        <c:axId val="15468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近年は人口の減少や高齢化率の進行により個人町民税は年々減少しているが、町が推し進めている</a:t>
          </a:r>
          <a:r>
            <a:rPr lang="ja-JP" altLang="ja-JP" sz="1100" b="0" i="0" baseline="0">
              <a:solidFill>
                <a:schemeClr val="dk1"/>
              </a:solidFill>
              <a:effectLst/>
              <a:latin typeface="+mn-lt"/>
              <a:ea typeface="+mn-ea"/>
              <a:cs typeface="+mn-cs"/>
            </a:rPr>
            <a:t>企業誘致</a:t>
          </a:r>
          <a:r>
            <a:rPr lang="ja-JP" altLang="en-US" sz="1100" b="0" i="0" baseline="0">
              <a:solidFill>
                <a:schemeClr val="dk1"/>
              </a:solidFill>
              <a:effectLst/>
              <a:latin typeface="+mn-lt"/>
              <a:ea typeface="+mn-ea"/>
              <a:cs typeface="+mn-cs"/>
            </a:rPr>
            <a:t>事業により、法人税及び</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が増加した結果、財政力指数は増加している。しかし、依然として類似団体平均を下回っており、</a:t>
          </a:r>
          <a:r>
            <a:rPr kumimoji="1" lang="ja-JP" altLang="ja-JP" sz="1100">
              <a:solidFill>
                <a:schemeClr val="dk1"/>
              </a:solidFill>
              <a:effectLst/>
              <a:latin typeface="+mn-lt"/>
              <a:ea typeface="+mn-ea"/>
              <a:cs typeface="+mn-cs"/>
            </a:rPr>
            <a:t>今後も基準財政収入額の大幅な伸びが見込めない中で、歳入確保策、歳出削減策を講じ、財政基盤の強化に努めていく。</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110672</xdr:rowOff>
    </xdr:to>
    <xdr:cxnSp macro="">
      <xdr:nvCxnSpPr>
        <xdr:cNvPr id="70" name="直線コネクタ 69"/>
        <xdr:cNvCxnSpPr/>
      </xdr:nvCxnSpPr>
      <xdr:spPr>
        <a:xfrm flipV="1">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145143</xdr:rowOff>
    </xdr:to>
    <xdr:cxnSp macro="">
      <xdr:nvCxnSpPr>
        <xdr:cNvPr id="73" name="直線コネクタ 72"/>
        <xdr:cNvCxnSpPr/>
      </xdr:nvCxnSpPr>
      <xdr:spPr>
        <a:xfrm flipV="1">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90"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92" name="テキスト ボックス 91"/>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3" name="円/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適正な人員管理等により人件費の伸びを</a:t>
          </a:r>
          <a:r>
            <a:rPr lang="ja-JP" altLang="en-US" sz="1100" b="0" i="0" baseline="0">
              <a:solidFill>
                <a:schemeClr val="dk1"/>
              </a:solidFill>
              <a:effectLst/>
              <a:latin typeface="+mn-lt"/>
              <a:ea typeface="+mn-ea"/>
              <a:cs typeface="+mn-cs"/>
            </a:rPr>
            <a:t>類似団体平均より大きく</a:t>
          </a:r>
          <a:r>
            <a:rPr lang="ja-JP" altLang="ja-JP" sz="1100" b="0" i="0" baseline="0">
              <a:solidFill>
                <a:schemeClr val="dk1"/>
              </a:solidFill>
              <a:effectLst/>
              <a:latin typeface="+mn-lt"/>
              <a:ea typeface="+mn-ea"/>
              <a:cs typeface="+mn-cs"/>
            </a:rPr>
            <a:t>抑え</a:t>
          </a:r>
          <a:r>
            <a:rPr lang="ja-JP" altLang="en-US" sz="1100" b="0" i="0" baseline="0">
              <a:solidFill>
                <a:schemeClr val="dk1"/>
              </a:solidFill>
              <a:effectLst/>
              <a:latin typeface="+mn-lt"/>
              <a:ea typeface="+mn-ea"/>
              <a:cs typeface="+mn-cs"/>
            </a:rPr>
            <a:t>ていることや、経常一般財源総額等が、地方消費税交付金、地方交付税の増などにより増加していることから、</a:t>
          </a:r>
          <a:r>
            <a:rPr lang="ja-JP" altLang="ja-JP" sz="1100" b="0" i="0" baseline="0">
              <a:solidFill>
                <a:schemeClr val="dk1"/>
              </a:solidFill>
              <a:effectLst/>
              <a:latin typeface="+mn-lt"/>
              <a:ea typeface="+mn-ea"/>
              <a:cs typeface="+mn-cs"/>
            </a:rPr>
            <a:t>財政構造の弾力性を保っている。</a:t>
          </a:r>
          <a:endParaRPr lang="en-US" altLang="ja-JP" sz="1100" b="0" i="0" baseline="0">
            <a:solidFill>
              <a:schemeClr val="dk1"/>
            </a:solidFill>
            <a:effectLst/>
            <a:latin typeface="+mn-lt"/>
            <a:ea typeface="+mn-ea"/>
            <a:cs typeface="+mn-cs"/>
          </a:endParaRPr>
        </a:p>
        <a:p>
          <a:pPr>
            <a:lnSpc>
              <a:spcPct val="1500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扶助費及び公債費の増加が見込まれることから一層の財源確保に努めると共に、事務事業の見直し、整理合理化を進め、極限まで経常経費の削減に努めることにより、現在の水準を維持</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61</xdr:row>
      <xdr:rowOff>13208</xdr:rowOff>
    </xdr:to>
    <xdr:cxnSp macro="">
      <xdr:nvCxnSpPr>
        <xdr:cNvPr id="131" name="直線コネクタ 130"/>
        <xdr:cNvCxnSpPr/>
      </xdr:nvCxnSpPr>
      <xdr:spPr>
        <a:xfrm flipV="1">
          <a:off x="4114800" y="1028827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13208</xdr:rowOff>
    </xdr:to>
    <xdr:cxnSp macro="">
      <xdr:nvCxnSpPr>
        <xdr:cNvPr id="134" name="直線コネクタ 133"/>
        <xdr:cNvCxnSpPr/>
      </xdr:nvCxnSpPr>
      <xdr:spPr>
        <a:xfrm>
          <a:off x="3225800" y="103847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60</xdr:row>
      <xdr:rowOff>136398</xdr:rowOff>
    </xdr:to>
    <xdr:cxnSp macro="">
      <xdr:nvCxnSpPr>
        <xdr:cNvPr id="137" name="直線コネクタ 136"/>
        <xdr:cNvCxnSpPr/>
      </xdr:nvCxnSpPr>
      <xdr:spPr>
        <a:xfrm flipV="1">
          <a:off x="2336800" y="103847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60</xdr:row>
      <xdr:rowOff>136398</xdr:rowOff>
    </xdr:to>
    <xdr:cxnSp macro="">
      <xdr:nvCxnSpPr>
        <xdr:cNvPr id="140" name="直線コネクタ 139"/>
        <xdr:cNvCxnSpPr/>
      </xdr:nvCxnSpPr>
      <xdr:spPr>
        <a:xfrm>
          <a:off x="1447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50" name="円/楕円 149"/>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1"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133858</xdr:rowOff>
    </xdr:from>
    <xdr:to>
      <xdr:col>6</xdr:col>
      <xdr:colOff>50800</xdr:colOff>
      <xdr:row>61</xdr:row>
      <xdr:rowOff>64008</xdr:rowOff>
    </xdr:to>
    <xdr:sp macro="" textlink="">
      <xdr:nvSpPr>
        <xdr:cNvPr id="152" name="円/楕円 151"/>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53" name="テキスト ボックス 152"/>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4" name="円/楕円 153"/>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5" name="テキスト ボックス 154"/>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85598</xdr:rowOff>
    </xdr:from>
    <xdr:to>
      <xdr:col>3</xdr:col>
      <xdr:colOff>330200</xdr:colOff>
      <xdr:row>61</xdr:row>
      <xdr:rowOff>15748</xdr:rowOff>
    </xdr:to>
    <xdr:sp macro="" textlink="">
      <xdr:nvSpPr>
        <xdr:cNvPr id="156" name="円/楕円 155"/>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25925</xdr:rowOff>
    </xdr:from>
    <xdr:ext cx="762000" cy="259045"/>
    <xdr:sp macro="" textlink="">
      <xdr:nvSpPr>
        <xdr:cNvPr id="157" name="テキスト ボックス 156"/>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8" name="円/楕円 157"/>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9" name="テキスト ボックス 158"/>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類似団体平均と比較して、人件費・物件費の</a:t>
          </a:r>
          <a:r>
            <a:rPr lang="ja-JP" altLang="en-US" sz="1100" b="0" i="0" baseline="0">
              <a:solidFill>
                <a:schemeClr val="dk1"/>
              </a:solidFill>
              <a:effectLst/>
              <a:latin typeface="+mn-lt"/>
              <a:ea typeface="+mn-ea"/>
              <a:cs typeface="+mn-cs"/>
            </a:rPr>
            <a:t>決算額が低くなっている</a:t>
          </a:r>
          <a:r>
            <a:rPr lang="ja-JP" altLang="ja-JP" sz="1100" b="0" i="0" baseline="0">
              <a:solidFill>
                <a:schemeClr val="dk1"/>
              </a:solidFill>
              <a:effectLst/>
              <a:latin typeface="+mn-lt"/>
              <a:ea typeface="+mn-ea"/>
              <a:cs typeface="+mn-cs"/>
            </a:rPr>
            <a:t>要因として、過去からの新規採用抑制や昇級を押さえること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各種手当や委託業務等の見直しを実施していること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ゴミ処理業務や消防業務を一部事務組合で行っていることが挙げられる。</a:t>
          </a:r>
          <a:endParaRPr lang="ja-JP" altLang="ja-JP" sz="1400">
            <a:effectLst/>
          </a:endParaRPr>
        </a:p>
        <a:p>
          <a:pPr>
            <a:lnSpc>
              <a:spcPct val="150000"/>
            </a:lnSpc>
          </a:pPr>
          <a:r>
            <a:rPr lang="ja-JP" altLang="ja-JP" sz="1100" b="0" i="0" baseline="0">
              <a:solidFill>
                <a:schemeClr val="dk1"/>
              </a:solidFill>
              <a:effectLst/>
              <a:latin typeface="+mn-lt"/>
              <a:ea typeface="+mn-ea"/>
              <a:cs typeface="+mn-cs"/>
            </a:rPr>
            <a:t>　一部事務組合の人件費・物件費等に充てる負担金の費用を合計した場合、人口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人当たりの金額は増加することになる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101927</xdr:rowOff>
    </xdr:from>
    <xdr:to>
      <xdr:col>7</xdr:col>
      <xdr:colOff>152400</xdr:colOff>
      <xdr:row>81</xdr:row>
      <xdr:rowOff>116317</xdr:rowOff>
    </xdr:to>
    <xdr:cxnSp macro="">
      <xdr:nvCxnSpPr>
        <xdr:cNvPr id="193" name="直線コネクタ 192"/>
        <xdr:cNvCxnSpPr/>
      </xdr:nvCxnSpPr>
      <xdr:spPr>
        <a:xfrm>
          <a:off x="4114800" y="13989377"/>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101094</xdr:rowOff>
    </xdr:from>
    <xdr:ext cx="762000" cy="259045"/>
    <xdr:sp macro="" textlink="">
      <xdr:nvSpPr>
        <xdr:cNvPr id="194" name="人件費・物件費等の状況平均値テキスト"/>
        <xdr:cNvSpPr txBox="1"/>
      </xdr:nvSpPr>
      <xdr:spPr>
        <a:xfrm>
          <a:off x="5041900" y="13988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93571</xdr:rowOff>
    </xdr:from>
    <xdr:to>
      <xdr:col>6</xdr:col>
      <xdr:colOff>0</xdr:colOff>
      <xdr:row>81</xdr:row>
      <xdr:rowOff>101927</xdr:rowOff>
    </xdr:to>
    <xdr:cxnSp macro="">
      <xdr:nvCxnSpPr>
        <xdr:cNvPr id="196" name="直線コネクタ 195"/>
        <xdr:cNvCxnSpPr/>
      </xdr:nvCxnSpPr>
      <xdr:spPr>
        <a:xfrm>
          <a:off x="3225800" y="13981021"/>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93571</xdr:rowOff>
    </xdr:from>
    <xdr:to>
      <xdr:col>4</xdr:col>
      <xdr:colOff>482600</xdr:colOff>
      <xdr:row>81</xdr:row>
      <xdr:rowOff>97823</xdr:rowOff>
    </xdr:to>
    <xdr:cxnSp macro="">
      <xdr:nvCxnSpPr>
        <xdr:cNvPr id="199" name="直線コネクタ 198"/>
        <xdr:cNvCxnSpPr/>
      </xdr:nvCxnSpPr>
      <xdr:spPr>
        <a:xfrm flipV="1">
          <a:off x="2336800" y="13981021"/>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97823</xdr:rowOff>
    </xdr:from>
    <xdr:to>
      <xdr:col>3</xdr:col>
      <xdr:colOff>279400</xdr:colOff>
      <xdr:row>81</xdr:row>
      <xdr:rowOff>100933</xdr:rowOff>
    </xdr:to>
    <xdr:cxnSp macro="">
      <xdr:nvCxnSpPr>
        <xdr:cNvPr id="202" name="直線コネクタ 201"/>
        <xdr:cNvCxnSpPr/>
      </xdr:nvCxnSpPr>
      <xdr:spPr>
        <a:xfrm flipV="1">
          <a:off x="1447800" y="1398527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65517</xdr:rowOff>
    </xdr:from>
    <xdr:to>
      <xdr:col>7</xdr:col>
      <xdr:colOff>203200</xdr:colOff>
      <xdr:row>81</xdr:row>
      <xdr:rowOff>167117</xdr:rowOff>
    </xdr:to>
    <xdr:sp macro="" textlink="">
      <xdr:nvSpPr>
        <xdr:cNvPr id="212" name="円/楕円 211"/>
        <xdr:cNvSpPr/>
      </xdr:nvSpPr>
      <xdr:spPr>
        <a:xfrm>
          <a:off x="4902200" y="139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158244</xdr:rowOff>
    </xdr:from>
    <xdr:ext cx="762000" cy="259045"/>
    <xdr:sp macro="" textlink="">
      <xdr:nvSpPr>
        <xdr:cNvPr id="213" name="人件費・物件費等の状況該当値テキスト"/>
        <xdr:cNvSpPr txBox="1"/>
      </xdr:nvSpPr>
      <xdr:spPr>
        <a:xfrm>
          <a:off x="5041900" y="138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51127</xdr:rowOff>
    </xdr:from>
    <xdr:to>
      <xdr:col>6</xdr:col>
      <xdr:colOff>50800</xdr:colOff>
      <xdr:row>81</xdr:row>
      <xdr:rowOff>152727</xdr:rowOff>
    </xdr:to>
    <xdr:sp macro="" textlink="">
      <xdr:nvSpPr>
        <xdr:cNvPr id="214" name="円/楕円 213"/>
        <xdr:cNvSpPr/>
      </xdr:nvSpPr>
      <xdr:spPr>
        <a:xfrm>
          <a:off x="4064000" y="139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162904</xdr:rowOff>
    </xdr:from>
    <xdr:ext cx="736600" cy="259045"/>
    <xdr:sp macro="" textlink="">
      <xdr:nvSpPr>
        <xdr:cNvPr id="215" name="テキスト ボックス 214"/>
        <xdr:cNvSpPr txBox="1"/>
      </xdr:nvSpPr>
      <xdr:spPr>
        <a:xfrm>
          <a:off x="3733800" y="1370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42771</xdr:rowOff>
    </xdr:from>
    <xdr:to>
      <xdr:col>4</xdr:col>
      <xdr:colOff>533400</xdr:colOff>
      <xdr:row>81</xdr:row>
      <xdr:rowOff>144371</xdr:rowOff>
    </xdr:to>
    <xdr:sp macro="" textlink="">
      <xdr:nvSpPr>
        <xdr:cNvPr id="216" name="円/楕円 215"/>
        <xdr:cNvSpPr/>
      </xdr:nvSpPr>
      <xdr:spPr>
        <a:xfrm>
          <a:off x="3175000" y="139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154548</xdr:rowOff>
    </xdr:from>
    <xdr:ext cx="762000" cy="259045"/>
    <xdr:sp macro="" textlink="">
      <xdr:nvSpPr>
        <xdr:cNvPr id="217" name="テキスト ボックス 216"/>
        <xdr:cNvSpPr txBox="1"/>
      </xdr:nvSpPr>
      <xdr:spPr>
        <a:xfrm>
          <a:off x="2844800" y="136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47023</xdr:rowOff>
    </xdr:from>
    <xdr:to>
      <xdr:col>3</xdr:col>
      <xdr:colOff>330200</xdr:colOff>
      <xdr:row>81</xdr:row>
      <xdr:rowOff>148623</xdr:rowOff>
    </xdr:to>
    <xdr:sp macro="" textlink="">
      <xdr:nvSpPr>
        <xdr:cNvPr id="218" name="円/楕円 217"/>
        <xdr:cNvSpPr/>
      </xdr:nvSpPr>
      <xdr:spPr>
        <a:xfrm>
          <a:off x="2286000" y="13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158800</xdr:rowOff>
    </xdr:from>
    <xdr:ext cx="762000" cy="259045"/>
    <xdr:sp macro="" textlink="">
      <xdr:nvSpPr>
        <xdr:cNvPr id="219" name="テキスト ボックス 218"/>
        <xdr:cNvSpPr txBox="1"/>
      </xdr:nvSpPr>
      <xdr:spPr>
        <a:xfrm>
          <a:off x="1955800" y="1370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50133</xdr:rowOff>
    </xdr:from>
    <xdr:to>
      <xdr:col>2</xdr:col>
      <xdr:colOff>127000</xdr:colOff>
      <xdr:row>81</xdr:row>
      <xdr:rowOff>151733</xdr:rowOff>
    </xdr:to>
    <xdr:sp macro="" textlink="">
      <xdr:nvSpPr>
        <xdr:cNvPr id="220" name="円/楕円 219"/>
        <xdr:cNvSpPr/>
      </xdr:nvSpPr>
      <xdr:spPr>
        <a:xfrm>
          <a:off x="1397000" y="139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161910</xdr:rowOff>
    </xdr:from>
    <xdr:ext cx="762000" cy="259045"/>
    <xdr:sp macro="" textlink="">
      <xdr:nvSpPr>
        <xdr:cNvPr id="221" name="テキスト ボックス 220"/>
        <xdr:cNvSpPr txBox="1"/>
      </xdr:nvSpPr>
      <xdr:spPr>
        <a:xfrm>
          <a:off x="1066800" y="1370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年度より新たな昇給制度（勤務評定）により適正な給与制度へ改正を図っ</a:t>
          </a:r>
          <a:r>
            <a:rPr lang="ja-JP" altLang="en-US" sz="1100" b="0" i="0" baseline="0">
              <a:solidFill>
                <a:schemeClr val="dk1"/>
              </a:solidFill>
              <a:effectLst/>
              <a:latin typeface="+mn-lt"/>
              <a:ea typeface="+mn-ea"/>
              <a:cs typeface="+mn-cs"/>
            </a:rPr>
            <a:t>た結果、</a:t>
          </a:r>
          <a:r>
            <a:rPr lang="ja-JP" altLang="ja-JP" sz="1100" b="0" i="0" baseline="0">
              <a:solidFill>
                <a:schemeClr val="dk1"/>
              </a:solidFill>
              <a:effectLst/>
              <a:latin typeface="+mn-lt"/>
              <a:ea typeface="+mn-ea"/>
              <a:cs typeface="+mn-cs"/>
            </a:rPr>
            <a:t>類似団体内で最低水準にある。今後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より一層の給与の適正化に努め、</a:t>
          </a:r>
          <a:r>
            <a:rPr lang="ja-JP" altLang="en-US" sz="1100" b="0" i="0" baseline="0">
              <a:solidFill>
                <a:schemeClr val="dk1"/>
              </a:solidFill>
              <a:effectLst/>
              <a:latin typeface="+mn-lt"/>
              <a:ea typeface="+mn-ea"/>
              <a:cs typeface="+mn-cs"/>
            </a:rPr>
            <a:t>現在の水準を維持していく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5141</xdr:rowOff>
    </xdr:from>
    <xdr:to>
      <xdr:col>24</xdr:col>
      <xdr:colOff>558800</xdr:colOff>
      <xdr:row>81</xdr:row>
      <xdr:rowOff>85573</xdr:rowOff>
    </xdr:to>
    <xdr:cxnSp macro="">
      <xdr:nvCxnSpPr>
        <xdr:cNvPr id="257" name="直線コネクタ 256"/>
        <xdr:cNvCxnSpPr/>
      </xdr:nvCxnSpPr>
      <xdr:spPr>
        <a:xfrm>
          <a:off x="16179800" y="1389259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73177</xdr:rowOff>
    </xdr:from>
    <xdr:to>
      <xdr:col>23</xdr:col>
      <xdr:colOff>406400</xdr:colOff>
      <xdr:row>81</xdr:row>
      <xdr:rowOff>5141</xdr:rowOff>
    </xdr:to>
    <xdr:cxnSp macro="">
      <xdr:nvCxnSpPr>
        <xdr:cNvPr id="260" name="直線コネクタ 259"/>
        <xdr:cNvCxnSpPr/>
      </xdr:nvCxnSpPr>
      <xdr:spPr>
        <a:xfrm>
          <a:off x="15290800" y="137891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73177</xdr:rowOff>
    </xdr:from>
    <xdr:to>
      <xdr:col>22</xdr:col>
      <xdr:colOff>203200</xdr:colOff>
      <xdr:row>84</xdr:row>
      <xdr:rowOff>99786</xdr:rowOff>
    </xdr:to>
    <xdr:cxnSp macro="">
      <xdr:nvCxnSpPr>
        <xdr:cNvPr id="263" name="直線コネクタ 262"/>
        <xdr:cNvCxnSpPr/>
      </xdr:nvCxnSpPr>
      <xdr:spPr>
        <a:xfrm flipV="1">
          <a:off x="14401800" y="13789177"/>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84</xdr:row>
      <xdr:rowOff>99786</xdr:rowOff>
    </xdr:to>
    <xdr:cxnSp macro="">
      <xdr:nvCxnSpPr>
        <xdr:cNvPr id="266" name="直線コネクタ 265"/>
        <xdr:cNvCxnSpPr/>
      </xdr:nvCxnSpPr>
      <xdr:spPr>
        <a:xfrm>
          <a:off x="13512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34773</xdr:rowOff>
    </xdr:from>
    <xdr:to>
      <xdr:col>24</xdr:col>
      <xdr:colOff>609600</xdr:colOff>
      <xdr:row>81</xdr:row>
      <xdr:rowOff>136373</xdr:rowOff>
    </xdr:to>
    <xdr:sp macro="" textlink="">
      <xdr:nvSpPr>
        <xdr:cNvPr id="276" name="円/楕円 275"/>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51300</xdr:rowOff>
    </xdr:from>
    <xdr:ext cx="762000" cy="259045"/>
    <xdr:sp macro="" textlink="">
      <xdr:nvSpPr>
        <xdr:cNvPr id="277" name="給与水準   （国との比較）該当値テキスト"/>
        <xdr:cNvSpPr txBox="1"/>
      </xdr:nvSpPr>
      <xdr:spPr>
        <a:xfrm>
          <a:off x="17106900" y="1376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125791</xdr:rowOff>
    </xdr:from>
    <xdr:to>
      <xdr:col>23</xdr:col>
      <xdr:colOff>457200</xdr:colOff>
      <xdr:row>81</xdr:row>
      <xdr:rowOff>55941</xdr:rowOff>
    </xdr:to>
    <xdr:sp macro="" textlink="">
      <xdr:nvSpPr>
        <xdr:cNvPr id="278" name="円/楕円 277"/>
        <xdr:cNvSpPr/>
      </xdr:nvSpPr>
      <xdr:spPr>
        <a:xfrm>
          <a:off x="16129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66118</xdr:rowOff>
    </xdr:from>
    <xdr:ext cx="736600" cy="259045"/>
    <xdr:sp macro="" textlink="">
      <xdr:nvSpPr>
        <xdr:cNvPr id="279" name="テキスト ボックス 278"/>
        <xdr:cNvSpPr txBox="1"/>
      </xdr:nvSpPr>
      <xdr:spPr>
        <a:xfrm>
          <a:off x="15798800" y="1361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22377</xdr:rowOff>
    </xdr:from>
    <xdr:to>
      <xdr:col>22</xdr:col>
      <xdr:colOff>254000</xdr:colOff>
      <xdr:row>80</xdr:row>
      <xdr:rowOff>123977</xdr:rowOff>
    </xdr:to>
    <xdr:sp macro="" textlink="">
      <xdr:nvSpPr>
        <xdr:cNvPr id="280" name="円/楕円 279"/>
        <xdr:cNvSpPr/>
      </xdr:nvSpPr>
      <xdr:spPr>
        <a:xfrm>
          <a:off x="15240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134154</xdr:rowOff>
    </xdr:from>
    <xdr:ext cx="762000" cy="259045"/>
    <xdr:sp macro="" textlink="">
      <xdr:nvSpPr>
        <xdr:cNvPr id="281" name="テキスト ボックス 280"/>
        <xdr:cNvSpPr txBox="1"/>
      </xdr:nvSpPr>
      <xdr:spPr>
        <a:xfrm>
          <a:off x="14909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2" name="円/楕円 281"/>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3" name="テキスト ボックス 282"/>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4" name="円/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過去からの新規採用抑制策により類似団体平均を大きく下回っている。今後も住民サービスを低下させることなく、電子化</a:t>
          </a:r>
          <a:r>
            <a:rPr lang="ja-JP" altLang="en-US" sz="1100" b="0" i="0" baseline="0">
              <a:solidFill>
                <a:schemeClr val="dk1"/>
              </a:solidFill>
              <a:effectLst/>
              <a:latin typeface="+mn-lt"/>
              <a:ea typeface="+mn-ea"/>
              <a:cs typeface="+mn-cs"/>
            </a:rPr>
            <a:t>の推進</a:t>
          </a:r>
          <a:r>
            <a:rPr lang="ja-JP" altLang="ja-JP" sz="1100" b="0" i="0" baseline="0">
              <a:solidFill>
                <a:schemeClr val="dk1"/>
              </a:solidFill>
              <a:effectLst/>
              <a:latin typeface="+mn-lt"/>
              <a:ea typeface="+mn-ea"/>
              <a:cs typeface="+mn-cs"/>
            </a:rPr>
            <a:t>やアウトソーシングの活用を図ることにより、適切な定員管理に努めていく。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142603</xdr:rowOff>
    </xdr:from>
    <xdr:to>
      <xdr:col>24</xdr:col>
      <xdr:colOff>558800</xdr:colOff>
      <xdr:row>60</xdr:row>
      <xdr:rowOff>151221</xdr:rowOff>
    </xdr:to>
    <xdr:cxnSp macro="">
      <xdr:nvCxnSpPr>
        <xdr:cNvPr id="322" name="直線コネクタ 321"/>
        <xdr:cNvCxnSpPr/>
      </xdr:nvCxnSpPr>
      <xdr:spPr>
        <a:xfrm flipV="1">
          <a:off x="16179800" y="1042960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151221</xdr:rowOff>
    </xdr:to>
    <xdr:cxnSp macro="">
      <xdr:nvCxnSpPr>
        <xdr:cNvPr id="325" name="直線コネクタ 324"/>
        <xdr:cNvCxnSpPr/>
      </xdr:nvCxnSpPr>
      <xdr:spPr>
        <a:xfrm>
          <a:off x="15290800" y="1037272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7" name="テキスト ボックス 326"/>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84001</xdr:rowOff>
    </xdr:from>
    <xdr:to>
      <xdr:col>22</xdr:col>
      <xdr:colOff>203200</xdr:colOff>
      <xdr:row>60</xdr:row>
      <xdr:rowOff>85725</xdr:rowOff>
    </xdr:to>
    <xdr:cxnSp macro="">
      <xdr:nvCxnSpPr>
        <xdr:cNvPr id="328" name="直線コネクタ 327"/>
        <xdr:cNvCxnSpPr/>
      </xdr:nvCxnSpPr>
      <xdr:spPr>
        <a:xfrm>
          <a:off x="14401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30" name="テキスト ボックス 329"/>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84001</xdr:rowOff>
    </xdr:from>
    <xdr:to>
      <xdr:col>21</xdr:col>
      <xdr:colOff>0</xdr:colOff>
      <xdr:row>60</xdr:row>
      <xdr:rowOff>106408</xdr:rowOff>
    </xdr:to>
    <xdr:cxnSp macro="">
      <xdr:nvCxnSpPr>
        <xdr:cNvPr id="331" name="直線コネクタ 330"/>
        <xdr:cNvCxnSpPr/>
      </xdr:nvCxnSpPr>
      <xdr:spPr>
        <a:xfrm flipV="1">
          <a:off x="13512800" y="10371001"/>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3" name="テキスト ボックス 332"/>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5" name="テキスト ボックス 334"/>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91803</xdr:rowOff>
    </xdr:from>
    <xdr:to>
      <xdr:col>24</xdr:col>
      <xdr:colOff>609600</xdr:colOff>
      <xdr:row>61</xdr:row>
      <xdr:rowOff>21953</xdr:rowOff>
    </xdr:to>
    <xdr:sp macro="" textlink="">
      <xdr:nvSpPr>
        <xdr:cNvPr id="341" name="円/楕円 340"/>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108330</xdr:rowOff>
    </xdr:from>
    <xdr:ext cx="762000" cy="259045"/>
    <xdr:sp macro="" textlink="">
      <xdr:nvSpPr>
        <xdr:cNvPr id="342" name="定員管理の状況該当値テキスト"/>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100421</xdr:rowOff>
    </xdr:from>
    <xdr:to>
      <xdr:col>23</xdr:col>
      <xdr:colOff>457200</xdr:colOff>
      <xdr:row>61</xdr:row>
      <xdr:rowOff>30571</xdr:rowOff>
    </xdr:to>
    <xdr:sp macro="" textlink="">
      <xdr:nvSpPr>
        <xdr:cNvPr id="343" name="円/楕円 342"/>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40748</xdr:rowOff>
    </xdr:from>
    <xdr:ext cx="736600" cy="259045"/>
    <xdr:sp macro="" textlink="">
      <xdr:nvSpPr>
        <xdr:cNvPr id="344" name="テキスト ボックス 343"/>
        <xdr:cNvSpPr txBox="1"/>
      </xdr:nvSpPr>
      <xdr:spPr>
        <a:xfrm>
          <a:off x="15798800" y="101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5" name="円/楕円 344"/>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146702</xdr:rowOff>
    </xdr:from>
    <xdr:ext cx="762000" cy="259045"/>
    <xdr:sp macro="" textlink="">
      <xdr:nvSpPr>
        <xdr:cNvPr id="346" name="テキスト ボックス 34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33201</xdr:rowOff>
    </xdr:from>
    <xdr:to>
      <xdr:col>21</xdr:col>
      <xdr:colOff>50800</xdr:colOff>
      <xdr:row>60</xdr:row>
      <xdr:rowOff>134801</xdr:rowOff>
    </xdr:to>
    <xdr:sp macro="" textlink="">
      <xdr:nvSpPr>
        <xdr:cNvPr id="347" name="円/楕円 346"/>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144978</xdr:rowOff>
    </xdr:from>
    <xdr:ext cx="762000" cy="259045"/>
    <xdr:sp macro="" textlink="">
      <xdr:nvSpPr>
        <xdr:cNvPr id="348" name="テキスト ボックス 347"/>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55608</xdr:rowOff>
    </xdr:from>
    <xdr:to>
      <xdr:col>19</xdr:col>
      <xdr:colOff>533400</xdr:colOff>
      <xdr:row>60</xdr:row>
      <xdr:rowOff>157208</xdr:rowOff>
    </xdr:to>
    <xdr:sp macro="" textlink="">
      <xdr:nvSpPr>
        <xdr:cNvPr id="349" name="円/楕円 348"/>
        <xdr:cNvSpPr/>
      </xdr:nvSpPr>
      <xdr:spPr>
        <a:xfrm>
          <a:off x="13462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167385</xdr:rowOff>
    </xdr:from>
    <xdr:ext cx="762000" cy="259045"/>
    <xdr:sp macro="" textlink="">
      <xdr:nvSpPr>
        <xdr:cNvPr id="350" name="テキスト ボックス 349"/>
        <xdr:cNvSpPr txBox="1"/>
      </xdr:nvSpPr>
      <xdr:spPr>
        <a:xfrm>
          <a:off x="13131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近年は地方債の発行が重なり、</a:t>
          </a:r>
          <a:r>
            <a:rPr lang="ja-JP" altLang="ja-JP" sz="1100" b="0" i="0" baseline="0">
              <a:solidFill>
                <a:schemeClr val="tx1"/>
              </a:solidFill>
              <a:effectLst/>
              <a:latin typeface="+mn-lt"/>
              <a:ea typeface="+mn-ea"/>
              <a:cs typeface="+mn-cs"/>
            </a:rPr>
            <a:t>類似団体平均と比較すると</a:t>
          </a:r>
          <a:r>
            <a:rPr lang="ja-JP" altLang="en-US" sz="1100" b="0" i="0" baseline="0">
              <a:solidFill>
                <a:schemeClr val="tx1"/>
              </a:solidFill>
              <a:effectLst/>
              <a:latin typeface="+mn-lt"/>
              <a:ea typeface="+mn-ea"/>
              <a:cs typeface="+mn-cs"/>
            </a:rPr>
            <a:t>やや上回っているが、</a:t>
          </a:r>
          <a:r>
            <a:rPr lang="ja-JP" altLang="ja-JP" sz="1100">
              <a:solidFill>
                <a:schemeClr val="dk1"/>
              </a:solidFill>
              <a:effectLst/>
              <a:latin typeface="+mn-lt"/>
              <a:ea typeface="+mn-ea"/>
              <a:cs typeface="+mn-cs"/>
            </a:rPr>
            <a:t>一部事務組合等の起こした地方債に充てたと認められる補助金又は負担金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公債費に準ずる債務負担行為</a:t>
          </a:r>
          <a:r>
            <a:rPr lang="ja-JP" altLang="en-US" sz="1100">
              <a:solidFill>
                <a:schemeClr val="dk1"/>
              </a:solidFill>
              <a:effectLst/>
              <a:latin typeface="+mn-lt"/>
              <a:ea typeface="+mn-ea"/>
              <a:cs typeface="+mn-cs"/>
            </a:rPr>
            <a:t>が年々減少し、</a:t>
          </a:r>
          <a:r>
            <a:rPr kumimoji="1" lang="ja-JP" altLang="ja-JP" sz="1100">
              <a:solidFill>
                <a:schemeClr val="dk1"/>
              </a:solidFill>
              <a:effectLst/>
              <a:latin typeface="+mn-lt"/>
              <a:ea typeface="+mn-ea"/>
              <a:cs typeface="+mn-cs"/>
            </a:rPr>
            <a:t>起債</a:t>
          </a:r>
          <a:r>
            <a:rPr kumimoji="1" lang="ja-JP" altLang="en-US" sz="1100">
              <a:solidFill>
                <a:schemeClr val="dk1"/>
              </a:solidFill>
              <a:effectLst/>
              <a:latin typeface="+mn-lt"/>
              <a:ea typeface="+mn-ea"/>
              <a:cs typeface="+mn-cs"/>
            </a:rPr>
            <a:t>に関しても</a:t>
          </a:r>
          <a:r>
            <a:rPr kumimoji="1" lang="ja-JP" altLang="ja-JP" sz="1100">
              <a:solidFill>
                <a:schemeClr val="dk1"/>
              </a:solidFill>
              <a:effectLst/>
              <a:latin typeface="+mn-lt"/>
              <a:ea typeface="+mn-ea"/>
              <a:cs typeface="+mn-cs"/>
            </a:rPr>
            <a:t>交付税措置</a:t>
          </a:r>
          <a:r>
            <a:rPr kumimoji="1" lang="ja-JP" altLang="en-US" sz="1100">
              <a:solidFill>
                <a:schemeClr val="dk1"/>
              </a:solidFill>
              <a:effectLst/>
              <a:latin typeface="+mn-lt"/>
              <a:ea typeface="+mn-ea"/>
              <a:cs typeface="+mn-cs"/>
            </a:rPr>
            <a:t>のあるものを選択した結果、比率は年々減少傾向にある。</a:t>
          </a:r>
          <a:r>
            <a:rPr lang="ja-JP" altLang="ja-JP" sz="1100" b="0" i="0" baseline="0">
              <a:solidFill>
                <a:schemeClr val="tx1"/>
              </a:solidFill>
              <a:effectLst/>
              <a:latin typeface="+mn-lt"/>
              <a:ea typeface="+mn-ea"/>
              <a:cs typeface="+mn-cs"/>
            </a:rPr>
            <a:t>今後</a:t>
          </a:r>
          <a:r>
            <a:rPr lang="ja-JP" altLang="en-US" sz="1100" b="0" i="0" baseline="0">
              <a:solidFill>
                <a:schemeClr val="tx1"/>
              </a:solidFill>
              <a:effectLst/>
              <a:latin typeface="+mn-lt"/>
              <a:ea typeface="+mn-ea"/>
              <a:cs typeface="+mn-cs"/>
            </a:rPr>
            <a:t>も</a:t>
          </a:r>
          <a:r>
            <a:rPr lang="ja-JP" altLang="ja-JP" sz="1100" b="0" i="0" baseline="0">
              <a:solidFill>
                <a:schemeClr val="tx1"/>
              </a:solidFill>
              <a:effectLst/>
              <a:latin typeface="+mn-lt"/>
              <a:ea typeface="+mn-ea"/>
              <a:cs typeface="+mn-cs"/>
            </a:rPr>
            <a:t>総合計画を見極めながら、緊急度･住民ニーズを的確に把握した事業選択により、</a:t>
          </a:r>
          <a:r>
            <a:rPr lang="ja-JP" altLang="en-US" sz="1100" b="0" i="0" baseline="0">
              <a:solidFill>
                <a:schemeClr val="tx1"/>
              </a:solidFill>
              <a:effectLst/>
              <a:latin typeface="+mn-lt"/>
              <a:ea typeface="+mn-ea"/>
              <a:cs typeface="+mn-cs"/>
            </a:rPr>
            <a:t>起債に大きく頼ることのない財政運営に努めていく。</a:t>
          </a:r>
          <a:endParaRPr lang="en-US" altLang="ja-JP" sz="1100" b="0" i="0" baseline="0">
            <a:solidFill>
              <a:schemeClr val="tx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89746</xdr:rowOff>
    </xdr:to>
    <xdr:cxnSp macro="">
      <xdr:nvCxnSpPr>
        <xdr:cNvPr id="383" name="直線コネクタ 382"/>
        <xdr:cNvCxnSpPr/>
      </xdr:nvCxnSpPr>
      <xdr:spPr>
        <a:xfrm flipV="1">
          <a:off x="16179800" y="72343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42</xdr:row>
      <xdr:rowOff>146050</xdr:rowOff>
    </xdr:to>
    <xdr:cxnSp macro="">
      <xdr:nvCxnSpPr>
        <xdr:cNvPr id="386" name="直線コネクタ 385"/>
        <xdr:cNvCxnSpPr/>
      </xdr:nvCxnSpPr>
      <xdr:spPr>
        <a:xfrm flipV="1">
          <a:off x="15290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8" name="テキスト ボックス 387"/>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71120</xdr:rowOff>
    </xdr:to>
    <xdr:cxnSp macro="">
      <xdr:nvCxnSpPr>
        <xdr:cNvPr id="389" name="直線コネクタ 388"/>
        <xdr:cNvCxnSpPr/>
      </xdr:nvCxnSpPr>
      <xdr:spPr>
        <a:xfrm flipV="1">
          <a:off x="14401800" y="734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91" name="テキスト ボックス 390"/>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159596</xdr:rowOff>
    </xdr:to>
    <xdr:cxnSp macro="">
      <xdr:nvCxnSpPr>
        <xdr:cNvPr id="392" name="直線コネクタ 391"/>
        <xdr:cNvCxnSpPr/>
      </xdr:nvCxnSpPr>
      <xdr:spPr>
        <a:xfrm flipV="1">
          <a:off x="13512800" y="744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4" name="テキスト ボックス 393"/>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6" name="テキスト ボックス 395"/>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402" name="円/楕円 401"/>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3"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404" name="円/楕円 403"/>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405" name="テキスト ボックス 404"/>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6" name="円/楕円 40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7" name="テキスト ボックス 40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8" name="円/楕円 407"/>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9" name="テキスト ボックス 408"/>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108796</xdr:rowOff>
    </xdr:from>
    <xdr:to>
      <xdr:col>19</xdr:col>
      <xdr:colOff>533400</xdr:colOff>
      <xdr:row>44</xdr:row>
      <xdr:rowOff>38946</xdr:rowOff>
    </xdr:to>
    <xdr:sp macro="" textlink="">
      <xdr:nvSpPr>
        <xdr:cNvPr id="410" name="円/楕円 409"/>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23723</xdr:rowOff>
    </xdr:from>
    <xdr:ext cx="762000" cy="259045"/>
    <xdr:sp macro="" textlink="">
      <xdr:nvSpPr>
        <xdr:cNvPr id="411" name="テキスト ボックス 410"/>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ct val="150000"/>
            </a:lnSpc>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近年は下水道の整備や小中学校の耐震工事などにより地方債現在高が増加しており、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い傾向にあったが、債務負担行為に基づく支出予定額（</a:t>
          </a:r>
          <a:r>
            <a:rPr lang="ja-JP" altLang="ja-JP" sz="1100" b="0" i="0" baseline="0">
              <a:solidFill>
                <a:schemeClr val="dk1"/>
              </a:solidFill>
              <a:effectLst/>
              <a:latin typeface="+mn-lt"/>
              <a:ea typeface="+mn-ea"/>
              <a:cs typeface="+mn-cs"/>
            </a:rPr>
            <a:t>主に土地開発公社の経営健全化計画に基づく用地の処分</a:t>
          </a:r>
          <a:r>
            <a:rPr lang="ja-JP" altLang="en-US" sz="1100" b="0" i="0" baseline="0">
              <a:solidFill>
                <a:schemeClr val="dk1"/>
              </a:solidFill>
              <a:effectLst/>
              <a:latin typeface="+mn-lt"/>
              <a:ea typeface="+mn-ea"/>
              <a:cs typeface="+mn-cs"/>
            </a:rPr>
            <a:t>）や、公営企業債等繰入見込額が減少したことにより、前年度と比較して</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ポイント改善している。</a:t>
          </a:r>
          <a:r>
            <a:rPr lang="ja-JP" altLang="ja-JP" sz="1100" b="0" i="0" baseline="0">
              <a:solidFill>
                <a:schemeClr val="dk1"/>
              </a:solidFill>
              <a:effectLst/>
              <a:latin typeface="+mn-lt"/>
              <a:ea typeface="+mn-ea"/>
              <a:cs typeface="+mn-cs"/>
            </a:rPr>
            <a:t>今後も総合計画を見極めながら、地方債発行の抑制等により、類似団体平均を下回るように努め、財政の健全化を図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65380</xdr:rowOff>
    </xdr:from>
    <xdr:to>
      <xdr:col>24</xdr:col>
      <xdr:colOff>558800</xdr:colOff>
      <xdr:row>17</xdr:row>
      <xdr:rowOff>84684</xdr:rowOff>
    </xdr:to>
    <xdr:cxnSp macro="">
      <xdr:nvCxnSpPr>
        <xdr:cNvPr id="443" name="直線コネクタ 442"/>
        <xdr:cNvCxnSpPr/>
      </xdr:nvCxnSpPr>
      <xdr:spPr>
        <a:xfrm flipV="1">
          <a:off x="16179800" y="29800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51867</xdr:rowOff>
    </xdr:from>
    <xdr:to>
      <xdr:col>23</xdr:col>
      <xdr:colOff>406400</xdr:colOff>
      <xdr:row>17</xdr:row>
      <xdr:rowOff>84684</xdr:rowOff>
    </xdr:to>
    <xdr:cxnSp macro="">
      <xdr:nvCxnSpPr>
        <xdr:cNvPr id="446" name="直線コネクタ 445"/>
        <xdr:cNvCxnSpPr/>
      </xdr:nvCxnSpPr>
      <xdr:spPr>
        <a:xfrm>
          <a:off x="15290800" y="296651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7" name="フローチャート : 判断 446"/>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8" name="テキスト ボックス 447"/>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51867</xdr:rowOff>
    </xdr:from>
    <xdr:to>
      <xdr:col>22</xdr:col>
      <xdr:colOff>203200</xdr:colOff>
      <xdr:row>17</xdr:row>
      <xdr:rowOff>113640</xdr:rowOff>
    </xdr:to>
    <xdr:cxnSp macro="">
      <xdr:nvCxnSpPr>
        <xdr:cNvPr id="449" name="直線コネクタ 448"/>
        <xdr:cNvCxnSpPr/>
      </xdr:nvCxnSpPr>
      <xdr:spPr>
        <a:xfrm flipV="1">
          <a:off x="14401800" y="2966517"/>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113640</xdr:rowOff>
    </xdr:from>
    <xdr:to>
      <xdr:col>21</xdr:col>
      <xdr:colOff>0</xdr:colOff>
      <xdr:row>17</xdr:row>
      <xdr:rowOff>129083</xdr:rowOff>
    </xdr:to>
    <xdr:cxnSp macro="">
      <xdr:nvCxnSpPr>
        <xdr:cNvPr id="452" name="直線コネクタ 451"/>
        <xdr:cNvCxnSpPr/>
      </xdr:nvCxnSpPr>
      <xdr:spPr>
        <a:xfrm flipV="1">
          <a:off x="13512800" y="302829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3" name="フローチャート : 判断 452"/>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4" name="テキスト ボックス 453"/>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5" name="フローチャート : 判断 454"/>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6" name="テキスト ボックス 455"/>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62" name="円/楕円 461"/>
        <xdr:cNvSpPr/>
      </xdr:nvSpPr>
      <xdr:spPr>
        <a:xfrm>
          <a:off x="16967200" y="2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158107</xdr:rowOff>
    </xdr:from>
    <xdr:ext cx="762000" cy="259045"/>
    <xdr:sp macro="" textlink="">
      <xdr:nvSpPr>
        <xdr:cNvPr id="463" name="将来負担の状況該当値テキスト"/>
        <xdr:cNvSpPr txBox="1"/>
      </xdr:nvSpPr>
      <xdr:spPr>
        <a:xfrm>
          <a:off x="17106900" y="290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33884</xdr:rowOff>
    </xdr:from>
    <xdr:to>
      <xdr:col>23</xdr:col>
      <xdr:colOff>457200</xdr:colOff>
      <xdr:row>17</xdr:row>
      <xdr:rowOff>135484</xdr:rowOff>
    </xdr:to>
    <xdr:sp macro="" textlink="">
      <xdr:nvSpPr>
        <xdr:cNvPr id="464" name="円/楕円 463"/>
        <xdr:cNvSpPr/>
      </xdr:nvSpPr>
      <xdr:spPr>
        <a:xfrm>
          <a:off x="16129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120261</xdr:rowOff>
    </xdr:from>
    <xdr:ext cx="736600" cy="259045"/>
    <xdr:sp macro="" textlink="">
      <xdr:nvSpPr>
        <xdr:cNvPr id="465" name="テキスト ボックス 464"/>
        <xdr:cNvSpPr txBox="1"/>
      </xdr:nvSpPr>
      <xdr:spPr>
        <a:xfrm>
          <a:off x="15798800" y="303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1067</xdr:rowOff>
    </xdr:from>
    <xdr:to>
      <xdr:col>22</xdr:col>
      <xdr:colOff>254000</xdr:colOff>
      <xdr:row>17</xdr:row>
      <xdr:rowOff>102667</xdr:rowOff>
    </xdr:to>
    <xdr:sp macro="" textlink="">
      <xdr:nvSpPr>
        <xdr:cNvPr id="466" name="円/楕円 465"/>
        <xdr:cNvSpPr/>
      </xdr:nvSpPr>
      <xdr:spPr>
        <a:xfrm>
          <a:off x="152400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87444</xdr:rowOff>
    </xdr:from>
    <xdr:ext cx="762000" cy="259045"/>
    <xdr:sp macro="" textlink="">
      <xdr:nvSpPr>
        <xdr:cNvPr id="467" name="テキスト ボックス 466"/>
        <xdr:cNvSpPr txBox="1"/>
      </xdr:nvSpPr>
      <xdr:spPr>
        <a:xfrm>
          <a:off x="14909800" y="30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62840</xdr:rowOff>
    </xdr:from>
    <xdr:to>
      <xdr:col>21</xdr:col>
      <xdr:colOff>50800</xdr:colOff>
      <xdr:row>17</xdr:row>
      <xdr:rowOff>164440</xdr:rowOff>
    </xdr:to>
    <xdr:sp macro="" textlink="">
      <xdr:nvSpPr>
        <xdr:cNvPr id="468" name="円/楕円 467"/>
        <xdr:cNvSpPr/>
      </xdr:nvSpPr>
      <xdr:spPr>
        <a:xfrm>
          <a:off x="14351000" y="29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149217</xdr:rowOff>
    </xdr:from>
    <xdr:ext cx="762000" cy="259045"/>
    <xdr:sp macro="" textlink="">
      <xdr:nvSpPr>
        <xdr:cNvPr id="469" name="テキスト ボックス 468"/>
        <xdr:cNvSpPr txBox="1"/>
      </xdr:nvSpPr>
      <xdr:spPr>
        <a:xfrm>
          <a:off x="14020800" y="30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78283</xdr:rowOff>
    </xdr:from>
    <xdr:to>
      <xdr:col>19</xdr:col>
      <xdr:colOff>533400</xdr:colOff>
      <xdr:row>18</xdr:row>
      <xdr:rowOff>8433</xdr:rowOff>
    </xdr:to>
    <xdr:sp macro="" textlink="">
      <xdr:nvSpPr>
        <xdr:cNvPr id="470" name="円/楕円 469"/>
        <xdr:cNvSpPr/>
      </xdr:nvSpPr>
      <xdr:spPr>
        <a:xfrm>
          <a:off x="13462000" y="29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164660</xdr:rowOff>
    </xdr:from>
    <xdr:ext cx="762000" cy="259045"/>
    <xdr:sp macro="" textlink="">
      <xdr:nvSpPr>
        <xdr:cNvPr id="471" name="テキスト ボックス 470"/>
        <xdr:cNvSpPr txBox="1"/>
      </xdr:nvSpPr>
      <xdr:spPr>
        <a:xfrm>
          <a:off x="13131800" y="30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適正な定員管理</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職員の各種手当の見直し</a:t>
          </a:r>
          <a:r>
            <a:rPr kumimoji="1" lang="ja-JP" altLang="en-US" sz="1100">
              <a:solidFill>
                <a:schemeClr val="dk1"/>
              </a:solidFill>
              <a:effectLst/>
              <a:latin typeface="+mn-lt"/>
              <a:ea typeface="+mn-ea"/>
              <a:cs typeface="+mn-cs"/>
            </a:rPr>
            <a:t>を行ってきたことや、</a:t>
          </a:r>
          <a:r>
            <a:rPr kumimoji="1" lang="ja-JP" altLang="ja-JP" sz="1100">
              <a:solidFill>
                <a:schemeClr val="dk1"/>
              </a:solidFill>
              <a:effectLst/>
              <a:latin typeface="+mn-lt"/>
              <a:ea typeface="+mn-ea"/>
              <a:cs typeface="+mn-cs"/>
            </a:rPr>
            <a:t>ゴミ処理業務や消防業務を一部事務組合で行っていること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類似団体平均と比較すると人件費に係る経常収支比率は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ポイント低く、最低水準となっている。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事務事業及び事務処理体制の見直し、公務能力の向上等により、定員の適正化に努めていく。</a:t>
          </a:r>
          <a:endParaRPr lang="ja-JP" altLang="ja-JP">
            <a:effectLst/>
          </a:endParaRPr>
        </a:p>
        <a:p>
          <a:pPr>
            <a:lnSpc>
              <a:spcPct val="150000"/>
            </a:lnSpc>
          </a:pP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54610</xdr:rowOff>
    </xdr:from>
    <xdr:to>
      <xdr:col>7</xdr:col>
      <xdr:colOff>15875</xdr:colOff>
      <xdr:row>33</xdr:row>
      <xdr:rowOff>138430</xdr:rowOff>
    </xdr:to>
    <xdr:cxnSp macro="">
      <xdr:nvCxnSpPr>
        <xdr:cNvPr id="66" name="直線コネクタ 65"/>
        <xdr:cNvCxnSpPr/>
      </xdr:nvCxnSpPr>
      <xdr:spPr>
        <a:xfrm flipV="1">
          <a:off x="3987800" y="5712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138430</xdr:rowOff>
    </xdr:to>
    <xdr:cxnSp macro="">
      <xdr:nvCxnSpPr>
        <xdr:cNvPr id="69" name="直線コネクタ 68"/>
        <xdr:cNvCxnSpPr/>
      </xdr:nvCxnSpPr>
      <xdr:spPr>
        <a:xfrm>
          <a:off x="3098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34</xdr:row>
      <xdr:rowOff>27940</xdr:rowOff>
    </xdr:to>
    <xdr:cxnSp macro="">
      <xdr:nvCxnSpPr>
        <xdr:cNvPr id="72" name="直線コネクタ 71"/>
        <xdr:cNvCxnSpPr/>
      </xdr:nvCxnSpPr>
      <xdr:spPr>
        <a:xfrm flipV="1">
          <a:off x="2209800" y="5750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27940</xdr:rowOff>
    </xdr:from>
    <xdr:to>
      <xdr:col>3</xdr:col>
      <xdr:colOff>142875</xdr:colOff>
      <xdr:row>34</xdr:row>
      <xdr:rowOff>50800</xdr:rowOff>
    </xdr:to>
    <xdr:cxnSp macro="">
      <xdr:nvCxnSpPr>
        <xdr:cNvPr id="75" name="直線コネクタ 74"/>
        <xdr:cNvCxnSpPr/>
      </xdr:nvCxnSpPr>
      <xdr:spPr>
        <a:xfrm flipV="1">
          <a:off x="1320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3810</xdr:rowOff>
    </xdr:from>
    <xdr:to>
      <xdr:col>7</xdr:col>
      <xdr:colOff>66675</xdr:colOff>
      <xdr:row>33</xdr:row>
      <xdr:rowOff>105410</xdr:rowOff>
    </xdr:to>
    <xdr:sp macro="" textlink="">
      <xdr:nvSpPr>
        <xdr:cNvPr id="85" name="円/楕円 84"/>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83837</xdr:rowOff>
    </xdr:from>
    <xdr:ext cx="762000" cy="259045"/>
    <xdr:sp macro="" textlink="">
      <xdr:nvSpPr>
        <xdr:cNvPr id="86" name="人件費該当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87630</xdr:rowOff>
    </xdr:from>
    <xdr:to>
      <xdr:col>5</xdr:col>
      <xdr:colOff>600075</xdr:colOff>
      <xdr:row>34</xdr:row>
      <xdr:rowOff>17780</xdr:rowOff>
    </xdr:to>
    <xdr:sp macro="" textlink="">
      <xdr:nvSpPr>
        <xdr:cNvPr id="87" name="円/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41910</xdr:rowOff>
    </xdr:from>
    <xdr:to>
      <xdr:col>4</xdr:col>
      <xdr:colOff>396875</xdr:colOff>
      <xdr:row>33</xdr:row>
      <xdr:rowOff>143510</xdr:rowOff>
    </xdr:to>
    <xdr:sp macro="" textlink="">
      <xdr:nvSpPr>
        <xdr:cNvPr id="89" name="円/楕円 88"/>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153687</xdr:rowOff>
    </xdr:from>
    <xdr:ext cx="762000" cy="259045"/>
    <xdr:sp macro="" textlink="">
      <xdr:nvSpPr>
        <xdr:cNvPr id="90" name="テキスト ボックス 89"/>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91" name="円/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類似団体平均と比較すると物件費に係る経常収支比率は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ポイント低くなっている。要因として、公用車、パソコン等耐久性備品の更新延長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電算システム委託業務及び各施設の業務委託の見直し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光熱水費、印刷製本費の削減などにより数値をほぼ維持している。今後とも、行政改革への取り組みを通じて物件費の削減に努め、現在の水準を維持</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108712</xdr:rowOff>
    </xdr:to>
    <xdr:cxnSp macro="">
      <xdr:nvCxnSpPr>
        <xdr:cNvPr id="125" name="直線コネクタ 124"/>
        <xdr:cNvCxnSpPr/>
      </xdr:nvCxnSpPr>
      <xdr:spPr>
        <a:xfrm>
          <a:off x="15671800" y="24267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26416</xdr:rowOff>
    </xdr:from>
    <xdr:to>
      <xdr:col>22</xdr:col>
      <xdr:colOff>565150</xdr:colOff>
      <xdr:row>14</xdr:row>
      <xdr:rowOff>90424</xdr:rowOff>
    </xdr:to>
    <xdr:cxnSp macro="">
      <xdr:nvCxnSpPr>
        <xdr:cNvPr id="128" name="直線コネクタ 127"/>
        <xdr:cNvCxnSpPr/>
      </xdr:nvCxnSpPr>
      <xdr:spPr>
        <a:xfrm flipV="1">
          <a:off x="14782800" y="2426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14</xdr:row>
      <xdr:rowOff>90424</xdr:rowOff>
    </xdr:to>
    <xdr:cxnSp macro="">
      <xdr:nvCxnSpPr>
        <xdr:cNvPr id="131" name="直線コネクタ 130"/>
        <xdr:cNvCxnSpPr/>
      </xdr:nvCxnSpPr>
      <xdr:spPr>
        <a:xfrm>
          <a:off x="13893800" y="246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62992</xdr:rowOff>
    </xdr:from>
    <xdr:to>
      <xdr:col>20</xdr:col>
      <xdr:colOff>158750</xdr:colOff>
      <xdr:row>14</xdr:row>
      <xdr:rowOff>62992</xdr:rowOff>
    </xdr:to>
    <xdr:cxnSp macro="">
      <xdr:nvCxnSpPr>
        <xdr:cNvPr id="134" name="直線コネクタ 133"/>
        <xdr:cNvCxnSpPr/>
      </xdr:nvCxnSpPr>
      <xdr:spPr>
        <a:xfrm>
          <a:off x="13004800" y="2463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4" name="円/楕円 143"/>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5"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147066</xdr:rowOff>
    </xdr:from>
    <xdr:to>
      <xdr:col>22</xdr:col>
      <xdr:colOff>615950</xdr:colOff>
      <xdr:row>14</xdr:row>
      <xdr:rowOff>77216</xdr:rowOff>
    </xdr:to>
    <xdr:sp macro="" textlink="">
      <xdr:nvSpPr>
        <xdr:cNvPr id="146" name="円/楕円 145"/>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87393</xdr:rowOff>
    </xdr:from>
    <xdr:ext cx="736600" cy="259045"/>
    <xdr:sp macro="" textlink="">
      <xdr:nvSpPr>
        <xdr:cNvPr id="147" name="テキスト ボックス 146"/>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39624</xdr:rowOff>
    </xdr:from>
    <xdr:to>
      <xdr:col>21</xdr:col>
      <xdr:colOff>412750</xdr:colOff>
      <xdr:row>14</xdr:row>
      <xdr:rowOff>141224</xdr:rowOff>
    </xdr:to>
    <xdr:sp macro="" textlink="">
      <xdr:nvSpPr>
        <xdr:cNvPr id="148" name="円/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xdr:rowOff>
    </xdr:from>
    <xdr:to>
      <xdr:col>20</xdr:col>
      <xdr:colOff>209550</xdr:colOff>
      <xdr:row>14</xdr:row>
      <xdr:rowOff>113792</xdr:rowOff>
    </xdr:to>
    <xdr:sp macro="" textlink="">
      <xdr:nvSpPr>
        <xdr:cNvPr id="150" name="円/楕円 149"/>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123969</xdr:rowOff>
    </xdr:from>
    <xdr:ext cx="762000" cy="259045"/>
    <xdr:sp macro="" textlink="">
      <xdr:nvSpPr>
        <xdr:cNvPr id="151" name="テキスト ボックス 150"/>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xdr:rowOff>
    </xdr:from>
    <xdr:to>
      <xdr:col>19</xdr:col>
      <xdr:colOff>6350</xdr:colOff>
      <xdr:row>14</xdr:row>
      <xdr:rowOff>113792</xdr:rowOff>
    </xdr:to>
    <xdr:sp macro="" textlink="">
      <xdr:nvSpPr>
        <xdr:cNvPr id="152" name="円/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123969</xdr:rowOff>
    </xdr:from>
    <xdr:ext cx="762000" cy="259045"/>
    <xdr:sp macro="" textlink="">
      <xdr:nvSpPr>
        <xdr:cNvPr id="153" name="テキスト ボックス 152"/>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ポイント上回っており、</a:t>
          </a:r>
          <a:r>
            <a:rPr kumimoji="1" lang="ja-JP" altLang="en-US" sz="1100">
              <a:solidFill>
                <a:schemeClr val="dk1"/>
              </a:solidFill>
              <a:effectLst/>
              <a:latin typeface="+mn-lt"/>
              <a:ea typeface="+mn-ea"/>
              <a:cs typeface="+mn-cs"/>
            </a:rPr>
            <a:t>年々上昇傾向にある</a:t>
          </a:r>
          <a:r>
            <a:rPr kumimoji="1" lang="ja-JP" altLang="ja-JP" sz="1100">
              <a:solidFill>
                <a:schemeClr val="dk1"/>
              </a:solidFill>
              <a:effectLst/>
              <a:latin typeface="+mn-lt"/>
              <a:ea typeface="+mn-ea"/>
              <a:cs typeface="+mn-cs"/>
            </a:rPr>
            <a:t>。要因として、少子化対策事業である医療費扶助（外来及び入院小学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年生～高校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年生まで無料）などが挙げられる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町民の生活基盤の安定を図るべく今後も実施をしていく必要があるが、財政を圧迫する上昇傾向に歯止めをかけるよう努め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59</xdr:row>
      <xdr:rowOff>146050</xdr:rowOff>
    </xdr:to>
    <xdr:cxnSp macro="">
      <xdr:nvCxnSpPr>
        <xdr:cNvPr id="186" name="直線コネクタ 185"/>
        <xdr:cNvCxnSpPr/>
      </xdr:nvCxnSpPr>
      <xdr:spPr>
        <a:xfrm>
          <a:off x="3987800" y="1022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107950</xdr:rowOff>
    </xdr:to>
    <xdr:cxnSp macro="">
      <xdr:nvCxnSpPr>
        <xdr:cNvPr id="189" name="直線コネクタ 188"/>
        <xdr:cNvCxnSpPr/>
      </xdr:nvCxnSpPr>
      <xdr:spPr>
        <a:xfrm>
          <a:off x="3098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107950</xdr:rowOff>
    </xdr:from>
    <xdr:to>
      <xdr:col>4</xdr:col>
      <xdr:colOff>346075</xdr:colOff>
      <xdr:row>58</xdr:row>
      <xdr:rowOff>165100</xdr:rowOff>
    </xdr:to>
    <xdr:cxnSp macro="">
      <xdr:nvCxnSpPr>
        <xdr:cNvPr id="192" name="直線コネクタ 191"/>
        <xdr:cNvCxnSpPr/>
      </xdr:nvCxnSpPr>
      <xdr:spPr>
        <a:xfrm>
          <a:off x="2209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58</xdr:row>
      <xdr:rowOff>107950</xdr:rowOff>
    </xdr:to>
    <xdr:cxnSp macro="">
      <xdr:nvCxnSpPr>
        <xdr:cNvPr id="195" name="直線コネクタ 194"/>
        <xdr:cNvCxnSpPr/>
      </xdr:nvCxnSpPr>
      <xdr:spPr>
        <a:xfrm>
          <a:off x="1320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5" name="円/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07" name="円/楕円 206"/>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08" name="テキスト ボックス 207"/>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9" name="円/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1" name="円/楕円 210"/>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2" name="テキスト ボックス 211"/>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213" name="円/楕円 212"/>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214" name="テキスト ボックス 213"/>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回っており、前年度に比べ</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。その他の経常収支比率の影響として大きい繰出金は年々増加している傾向にあるため、</a:t>
          </a:r>
          <a:r>
            <a:rPr kumimoji="1" lang="ja-JP" altLang="ja-JP" sz="1100">
              <a:solidFill>
                <a:schemeClr val="dk1"/>
              </a:solidFill>
              <a:effectLst/>
              <a:latin typeface="+mn-lt"/>
              <a:ea typeface="+mn-ea"/>
              <a:cs typeface="+mn-cs"/>
            </a:rPr>
            <a:t>各特別会計は事業の効率化を行うと共に、保険税・使用料等の収入の増加を図り、少しでも</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を減額できるように努めていく。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57</xdr:row>
      <xdr:rowOff>39370</xdr:rowOff>
    </xdr:to>
    <xdr:cxnSp macro="">
      <xdr:nvCxnSpPr>
        <xdr:cNvPr id="247" name="直線コネクタ 246"/>
        <xdr:cNvCxnSpPr/>
      </xdr:nvCxnSpPr>
      <xdr:spPr>
        <a:xfrm flipV="1">
          <a:off x="15671800" y="95605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39370</xdr:rowOff>
    </xdr:to>
    <xdr:cxnSp macro="">
      <xdr:nvCxnSpPr>
        <xdr:cNvPr id="250" name="直線コネクタ 249"/>
        <xdr:cNvCxnSpPr/>
      </xdr:nvCxnSpPr>
      <xdr:spPr>
        <a:xfrm>
          <a:off x="14782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3" name="直線コネクタ 252"/>
        <xdr:cNvCxnSpPr/>
      </xdr:nvCxnSpPr>
      <xdr:spPr>
        <a:xfrm flipV="1">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149860</xdr:rowOff>
    </xdr:to>
    <xdr:cxnSp macro="">
      <xdr:nvCxnSpPr>
        <xdr:cNvPr id="256" name="直線コネクタ 255"/>
        <xdr:cNvCxnSpPr/>
      </xdr:nvCxnSpPr>
      <xdr:spPr>
        <a:xfrm>
          <a:off x="13004800" y="964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1" name="テキスト ボックス 27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3" name="テキスト ボックス 27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4" name="円/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endParaRPr lang="ja-JP" altLang="ja-JP" sz="1400">
            <a:effectLst/>
          </a:endParaRPr>
        </a:p>
        <a:p>
          <a:pPr>
            <a:lnSpc>
              <a:spcPct val="150000"/>
            </a:lnSpc>
          </a:pPr>
          <a:r>
            <a:rPr kumimoji="1" lang="ja-JP" altLang="ja-JP" sz="1100">
              <a:solidFill>
                <a:schemeClr val="dk1"/>
              </a:solidFill>
              <a:effectLst/>
              <a:latin typeface="+mn-lt"/>
              <a:ea typeface="+mn-ea"/>
              <a:cs typeface="+mn-cs"/>
            </a:rPr>
            <a:t>　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中では特に一部事務組合（大垣消防組合、大垣衛生施設組合、西濃環境整備組合など）に対する負担金の割合が大きく影響している。今後は、各種団体等への補助金について明確な交付基準を設けて、不適当な補助金は見直しや廃止を行い、補助費等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111760</xdr:rowOff>
    </xdr:from>
    <xdr:to>
      <xdr:col>24</xdr:col>
      <xdr:colOff>31750</xdr:colOff>
      <xdr:row>36</xdr:row>
      <xdr:rowOff>111760</xdr:rowOff>
    </xdr:to>
    <xdr:cxnSp macro="">
      <xdr:nvCxnSpPr>
        <xdr:cNvPr id="308" name="直線コネクタ 307"/>
        <xdr:cNvCxnSpPr/>
      </xdr:nvCxnSpPr>
      <xdr:spPr>
        <a:xfrm>
          <a:off x="15671800" y="6283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111760</xdr:rowOff>
    </xdr:from>
    <xdr:to>
      <xdr:col>22</xdr:col>
      <xdr:colOff>565150</xdr:colOff>
      <xdr:row>36</xdr:row>
      <xdr:rowOff>142240</xdr:rowOff>
    </xdr:to>
    <xdr:cxnSp macro="">
      <xdr:nvCxnSpPr>
        <xdr:cNvPr id="311" name="直線コネクタ 310"/>
        <xdr:cNvCxnSpPr/>
      </xdr:nvCxnSpPr>
      <xdr:spPr>
        <a:xfrm flipV="1">
          <a:off x="14782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36</xdr:row>
      <xdr:rowOff>142240</xdr:rowOff>
    </xdr:to>
    <xdr:cxnSp macro="">
      <xdr:nvCxnSpPr>
        <xdr:cNvPr id="314" name="直線コネクタ 313"/>
        <xdr:cNvCxnSpPr/>
      </xdr:nvCxnSpPr>
      <xdr:spPr>
        <a:xfrm>
          <a:off x="13893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119380</xdr:rowOff>
    </xdr:to>
    <xdr:cxnSp macro="">
      <xdr:nvCxnSpPr>
        <xdr:cNvPr id="317" name="直線コネクタ 316"/>
        <xdr:cNvCxnSpPr/>
      </xdr:nvCxnSpPr>
      <xdr:spPr>
        <a:xfrm>
          <a:off x="13004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27" name="円/楕円 326"/>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33037</xdr:rowOff>
    </xdr:from>
    <xdr:ext cx="762000" cy="259045"/>
    <xdr:sp macro="" textlink="">
      <xdr:nvSpPr>
        <xdr:cNvPr id="328" name="補助費等該当値テキスト"/>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60960</xdr:rowOff>
    </xdr:from>
    <xdr:to>
      <xdr:col>22</xdr:col>
      <xdr:colOff>615950</xdr:colOff>
      <xdr:row>36</xdr:row>
      <xdr:rowOff>162560</xdr:rowOff>
    </xdr:to>
    <xdr:sp macro="" textlink="">
      <xdr:nvSpPr>
        <xdr:cNvPr id="329" name="円/楕円 328"/>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30" name="テキスト ボックス 329"/>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1" name="円/楕円 330"/>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31767</xdr:rowOff>
    </xdr:from>
    <xdr:ext cx="762000" cy="259045"/>
    <xdr:sp macro="" textlink="">
      <xdr:nvSpPr>
        <xdr:cNvPr id="332" name="テキスト ボックス 331"/>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68580</xdr:rowOff>
    </xdr:from>
    <xdr:to>
      <xdr:col>20</xdr:col>
      <xdr:colOff>209550</xdr:colOff>
      <xdr:row>36</xdr:row>
      <xdr:rowOff>170180</xdr:rowOff>
    </xdr:to>
    <xdr:sp macro="" textlink="">
      <xdr:nvSpPr>
        <xdr:cNvPr id="333" name="円/楕円 332"/>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34" name="テキスト ボックス 333"/>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5" name="円/楕円 33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6" name="テキスト ボックス 33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類似団体平均と比較すると公債費に係る経常収支比率は低くなっている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年度までは地方債の元利償還金が重い負担となる見込みであるので、地方債残高の推移を見ながら、地方債の新規発行を伴う普通建設事業の抑制に努め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69" name="直線コネクタ 368"/>
        <xdr:cNvCxnSpPr/>
      </xdr:nvCxnSpPr>
      <xdr:spPr>
        <a:xfrm flipV="1">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20320</xdr:rowOff>
    </xdr:to>
    <xdr:cxnSp macro="">
      <xdr:nvCxnSpPr>
        <xdr:cNvPr id="372" name="直線コネクタ 371"/>
        <xdr:cNvCxnSpPr/>
      </xdr:nvCxnSpPr>
      <xdr:spPr>
        <a:xfrm>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75" name="直線コネクタ 374"/>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153670</xdr:rowOff>
    </xdr:to>
    <xdr:cxnSp macro="">
      <xdr:nvCxnSpPr>
        <xdr:cNvPr id="378" name="直線コネクタ 377"/>
        <xdr:cNvCxnSpPr/>
      </xdr:nvCxnSpPr>
      <xdr:spPr>
        <a:xfrm flipV="1">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8" name="円/楕円 387"/>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9"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90" name="円/楕円 389"/>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1" name="テキスト ボックス 390"/>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2" name="円/楕円 391"/>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3" name="テキスト ボックス 392"/>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94" name="円/楕円 393"/>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95" name="テキスト ボックス 394"/>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96" name="円/楕円 395"/>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397" name="テキスト ボックス 396"/>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下回っている。これは人件費に係る経常収支比率が特に低くなっているためで、要因としては適正な定員管理や職員の各種手当の見直し、退職者数より採用を減らすことで職員数を削減したことによる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30988</xdr:rowOff>
    </xdr:from>
    <xdr:to>
      <xdr:col>24</xdr:col>
      <xdr:colOff>31750</xdr:colOff>
      <xdr:row>75</xdr:row>
      <xdr:rowOff>10414</xdr:rowOff>
    </xdr:to>
    <xdr:cxnSp macro="">
      <xdr:nvCxnSpPr>
        <xdr:cNvPr id="428" name="直線コネクタ 427"/>
        <xdr:cNvCxnSpPr/>
      </xdr:nvCxnSpPr>
      <xdr:spPr>
        <a:xfrm flipV="1">
          <a:off x="15671800" y="1271828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122428</xdr:rowOff>
    </xdr:from>
    <xdr:to>
      <xdr:col>22</xdr:col>
      <xdr:colOff>565150</xdr:colOff>
      <xdr:row>75</xdr:row>
      <xdr:rowOff>10414</xdr:rowOff>
    </xdr:to>
    <xdr:cxnSp macro="">
      <xdr:nvCxnSpPr>
        <xdr:cNvPr id="431" name="直線コネクタ 430"/>
        <xdr:cNvCxnSpPr/>
      </xdr:nvCxnSpPr>
      <xdr:spPr>
        <a:xfrm>
          <a:off x="14782800" y="128097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3" name="テキスト ボックス 432"/>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122428</xdr:rowOff>
    </xdr:from>
    <xdr:to>
      <xdr:col>21</xdr:col>
      <xdr:colOff>361950</xdr:colOff>
      <xdr:row>74</xdr:row>
      <xdr:rowOff>163576</xdr:rowOff>
    </xdr:to>
    <xdr:cxnSp macro="">
      <xdr:nvCxnSpPr>
        <xdr:cNvPr id="434" name="直線コネクタ 433"/>
        <xdr:cNvCxnSpPr/>
      </xdr:nvCxnSpPr>
      <xdr:spPr>
        <a:xfrm flipV="1">
          <a:off x="13893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94996</xdr:rowOff>
    </xdr:from>
    <xdr:to>
      <xdr:col>20</xdr:col>
      <xdr:colOff>158750</xdr:colOff>
      <xdr:row>74</xdr:row>
      <xdr:rowOff>163576</xdr:rowOff>
    </xdr:to>
    <xdr:cxnSp macro="">
      <xdr:nvCxnSpPr>
        <xdr:cNvPr id="437" name="直線コネクタ 436"/>
        <xdr:cNvCxnSpPr/>
      </xdr:nvCxnSpPr>
      <xdr:spPr>
        <a:xfrm>
          <a:off x="13004800" y="12782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151638</xdr:rowOff>
    </xdr:from>
    <xdr:to>
      <xdr:col>24</xdr:col>
      <xdr:colOff>82550</xdr:colOff>
      <xdr:row>74</xdr:row>
      <xdr:rowOff>81788</xdr:rowOff>
    </xdr:to>
    <xdr:sp macro="" textlink="">
      <xdr:nvSpPr>
        <xdr:cNvPr id="447" name="円/楕円 446"/>
        <xdr:cNvSpPr/>
      </xdr:nvSpPr>
      <xdr:spPr>
        <a:xfrm>
          <a:off x="164592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168165</xdr:rowOff>
    </xdr:from>
    <xdr:ext cx="762000" cy="259045"/>
    <xdr:sp macro="" textlink="">
      <xdr:nvSpPr>
        <xdr:cNvPr id="448" name="公債費以外該当値テキスト"/>
        <xdr:cNvSpPr txBox="1"/>
      </xdr:nvSpPr>
      <xdr:spPr>
        <a:xfrm>
          <a:off x="16598900" y="1251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49" name="円/楕円 448"/>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50" name="テキスト ボックス 449"/>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71628</xdr:rowOff>
    </xdr:from>
    <xdr:to>
      <xdr:col>21</xdr:col>
      <xdr:colOff>412750</xdr:colOff>
      <xdr:row>75</xdr:row>
      <xdr:rowOff>1778</xdr:rowOff>
    </xdr:to>
    <xdr:sp macro="" textlink="">
      <xdr:nvSpPr>
        <xdr:cNvPr id="451" name="円/楕円 450"/>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11955</xdr:rowOff>
    </xdr:from>
    <xdr:ext cx="762000" cy="259045"/>
    <xdr:sp macro="" textlink="">
      <xdr:nvSpPr>
        <xdr:cNvPr id="452" name="テキスト ボックス 451"/>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3" name="円/楕円 452"/>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4" name="テキスト ボックス 453"/>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55" name="円/楕円 454"/>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155973</xdr:rowOff>
    </xdr:from>
    <xdr:ext cx="762000" cy="259045"/>
    <xdr:sp macro="" textlink="">
      <xdr:nvSpPr>
        <xdr:cNvPr id="456" name="テキスト ボックス 455"/>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129210</xdr:rowOff>
    </xdr:from>
    <xdr:to>
      <xdr:col>4</xdr:col>
      <xdr:colOff>1117600</xdr:colOff>
      <xdr:row>17</xdr:row>
      <xdr:rowOff>157385</xdr:rowOff>
    </xdr:to>
    <xdr:cxnSp macro="">
      <xdr:nvCxnSpPr>
        <xdr:cNvPr id="50" name="直線コネクタ 49"/>
        <xdr:cNvCxnSpPr/>
      </xdr:nvCxnSpPr>
      <xdr:spPr bwMode="auto">
        <a:xfrm flipV="1">
          <a:off x="5003800" y="3091485"/>
          <a:ext cx="647700" cy="2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157385</xdr:rowOff>
    </xdr:from>
    <xdr:to>
      <xdr:col>4</xdr:col>
      <xdr:colOff>469900</xdr:colOff>
      <xdr:row>18</xdr:row>
      <xdr:rowOff>19367</xdr:rowOff>
    </xdr:to>
    <xdr:cxnSp macro="">
      <xdr:nvCxnSpPr>
        <xdr:cNvPr id="53" name="直線コネクタ 52"/>
        <xdr:cNvCxnSpPr/>
      </xdr:nvCxnSpPr>
      <xdr:spPr bwMode="auto">
        <a:xfrm flipV="1">
          <a:off x="4305300" y="3119660"/>
          <a:ext cx="698500" cy="3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169329</xdr:rowOff>
    </xdr:from>
    <xdr:to>
      <xdr:col>3</xdr:col>
      <xdr:colOff>904875</xdr:colOff>
      <xdr:row>18</xdr:row>
      <xdr:rowOff>19367</xdr:rowOff>
    </xdr:to>
    <xdr:cxnSp macro="">
      <xdr:nvCxnSpPr>
        <xdr:cNvPr id="56" name="直線コネクタ 55"/>
        <xdr:cNvCxnSpPr/>
      </xdr:nvCxnSpPr>
      <xdr:spPr bwMode="auto">
        <a:xfrm>
          <a:off x="3606800" y="3131604"/>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149517</xdr:rowOff>
    </xdr:from>
    <xdr:to>
      <xdr:col>3</xdr:col>
      <xdr:colOff>206375</xdr:colOff>
      <xdr:row>17</xdr:row>
      <xdr:rowOff>169329</xdr:rowOff>
    </xdr:to>
    <xdr:cxnSp macro="">
      <xdr:nvCxnSpPr>
        <xdr:cNvPr id="59" name="直線コネクタ 58"/>
        <xdr:cNvCxnSpPr/>
      </xdr:nvCxnSpPr>
      <xdr:spPr bwMode="auto">
        <a:xfrm>
          <a:off x="2908300" y="3111792"/>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78410</xdr:rowOff>
    </xdr:from>
    <xdr:to>
      <xdr:col>5</xdr:col>
      <xdr:colOff>34925</xdr:colOff>
      <xdr:row>18</xdr:row>
      <xdr:rowOff>8560</xdr:rowOff>
    </xdr:to>
    <xdr:sp macro="" textlink="">
      <xdr:nvSpPr>
        <xdr:cNvPr id="69" name="円/楕円 68"/>
        <xdr:cNvSpPr/>
      </xdr:nvSpPr>
      <xdr:spPr bwMode="auto">
        <a:xfrm>
          <a:off x="56007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50487</xdr:rowOff>
    </xdr:from>
    <xdr:ext cx="762000" cy="259045"/>
    <xdr:sp macro="" textlink="">
      <xdr:nvSpPr>
        <xdr:cNvPr id="70" name="人口1人当たり決算額の推移該当値テキスト130"/>
        <xdr:cNvSpPr txBox="1"/>
      </xdr:nvSpPr>
      <xdr:spPr>
        <a:xfrm>
          <a:off x="5740400" y="30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106585</xdr:rowOff>
    </xdr:from>
    <xdr:to>
      <xdr:col>4</xdr:col>
      <xdr:colOff>520700</xdr:colOff>
      <xdr:row>18</xdr:row>
      <xdr:rowOff>36735</xdr:rowOff>
    </xdr:to>
    <xdr:sp macro="" textlink="">
      <xdr:nvSpPr>
        <xdr:cNvPr id="71" name="円/楕円 70"/>
        <xdr:cNvSpPr/>
      </xdr:nvSpPr>
      <xdr:spPr bwMode="auto">
        <a:xfrm>
          <a:off x="4953000" y="306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21512</xdr:rowOff>
    </xdr:from>
    <xdr:ext cx="736600" cy="259045"/>
    <xdr:sp macro="" textlink="">
      <xdr:nvSpPr>
        <xdr:cNvPr id="72" name="テキスト ボックス 71"/>
        <xdr:cNvSpPr txBox="1"/>
      </xdr:nvSpPr>
      <xdr:spPr>
        <a:xfrm>
          <a:off x="4622800" y="31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140017</xdr:rowOff>
    </xdr:from>
    <xdr:to>
      <xdr:col>3</xdr:col>
      <xdr:colOff>955675</xdr:colOff>
      <xdr:row>18</xdr:row>
      <xdr:rowOff>70167</xdr:rowOff>
    </xdr:to>
    <xdr:sp macro="" textlink="">
      <xdr:nvSpPr>
        <xdr:cNvPr id="73" name="円/楕円 72"/>
        <xdr:cNvSpPr/>
      </xdr:nvSpPr>
      <xdr:spPr bwMode="auto">
        <a:xfrm>
          <a:off x="4254500" y="31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54944</xdr:rowOff>
    </xdr:from>
    <xdr:ext cx="762000" cy="259045"/>
    <xdr:sp macro="" textlink="">
      <xdr:nvSpPr>
        <xdr:cNvPr id="74" name="テキスト ボックス 73"/>
        <xdr:cNvSpPr txBox="1"/>
      </xdr:nvSpPr>
      <xdr:spPr>
        <a:xfrm>
          <a:off x="3924300" y="31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118529</xdr:rowOff>
    </xdr:from>
    <xdr:to>
      <xdr:col>3</xdr:col>
      <xdr:colOff>257175</xdr:colOff>
      <xdr:row>18</xdr:row>
      <xdr:rowOff>48679</xdr:rowOff>
    </xdr:to>
    <xdr:sp macro="" textlink="">
      <xdr:nvSpPr>
        <xdr:cNvPr id="75" name="円/楕円 74"/>
        <xdr:cNvSpPr/>
      </xdr:nvSpPr>
      <xdr:spPr bwMode="auto">
        <a:xfrm>
          <a:off x="3556000" y="308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33456</xdr:rowOff>
    </xdr:from>
    <xdr:ext cx="762000" cy="259045"/>
    <xdr:sp macro="" textlink="">
      <xdr:nvSpPr>
        <xdr:cNvPr id="76" name="テキスト ボックス 75"/>
        <xdr:cNvSpPr txBox="1"/>
      </xdr:nvSpPr>
      <xdr:spPr>
        <a:xfrm>
          <a:off x="3225800" y="31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98717</xdr:rowOff>
    </xdr:from>
    <xdr:to>
      <xdr:col>2</xdr:col>
      <xdr:colOff>692150</xdr:colOff>
      <xdr:row>18</xdr:row>
      <xdr:rowOff>28867</xdr:rowOff>
    </xdr:to>
    <xdr:sp macro="" textlink="">
      <xdr:nvSpPr>
        <xdr:cNvPr id="77" name="円/楕円 76"/>
        <xdr:cNvSpPr/>
      </xdr:nvSpPr>
      <xdr:spPr bwMode="auto">
        <a:xfrm>
          <a:off x="2857500" y="306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13644</xdr:rowOff>
    </xdr:from>
    <xdr:ext cx="762000" cy="259045"/>
    <xdr:sp macro="" textlink="">
      <xdr:nvSpPr>
        <xdr:cNvPr id="78" name="テキスト ボックス 77"/>
        <xdr:cNvSpPr txBox="1"/>
      </xdr:nvSpPr>
      <xdr:spPr>
        <a:xfrm>
          <a:off x="2527300" y="314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267418</xdr:rowOff>
    </xdr:from>
    <xdr:to>
      <xdr:col>4</xdr:col>
      <xdr:colOff>1117600</xdr:colOff>
      <xdr:row>35</xdr:row>
      <xdr:rowOff>275571</xdr:rowOff>
    </xdr:to>
    <xdr:cxnSp macro="">
      <xdr:nvCxnSpPr>
        <xdr:cNvPr id="111" name="直線コネクタ 110"/>
        <xdr:cNvCxnSpPr/>
      </xdr:nvCxnSpPr>
      <xdr:spPr bwMode="auto">
        <a:xfrm>
          <a:off x="5003800" y="6877768"/>
          <a:ext cx="6477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260348</xdr:rowOff>
    </xdr:from>
    <xdr:ext cx="762000" cy="259045"/>
    <xdr:sp macro="" textlink="">
      <xdr:nvSpPr>
        <xdr:cNvPr id="112" name="人口1人当たり決算額の推移平均値テキスト445"/>
        <xdr:cNvSpPr txBox="1"/>
      </xdr:nvSpPr>
      <xdr:spPr>
        <a:xfrm>
          <a:off x="5740400" y="687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267418</xdr:rowOff>
    </xdr:from>
    <xdr:to>
      <xdr:col>4</xdr:col>
      <xdr:colOff>469900</xdr:colOff>
      <xdr:row>35</xdr:row>
      <xdr:rowOff>275590</xdr:rowOff>
    </xdr:to>
    <xdr:cxnSp macro="">
      <xdr:nvCxnSpPr>
        <xdr:cNvPr id="114" name="直線コネクタ 113"/>
        <xdr:cNvCxnSpPr/>
      </xdr:nvCxnSpPr>
      <xdr:spPr bwMode="auto">
        <a:xfrm flipV="1">
          <a:off x="4305300" y="6877768"/>
          <a:ext cx="698500" cy="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208724</xdr:rowOff>
    </xdr:from>
    <xdr:to>
      <xdr:col>3</xdr:col>
      <xdr:colOff>904875</xdr:colOff>
      <xdr:row>35</xdr:row>
      <xdr:rowOff>275590</xdr:rowOff>
    </xdr:to>
    <xdr:cxnSp macro="">
      <xdr:nvCxnSpPr>
        <xdr:cNvPr id="117" name="直線コネクタ 116"/>
        <xdr:cNvCxnSpPr/>
      </xdr:nvCxnSpPr>
      <xdr:spPr bwMode="auto">
        <a:xfrm>
          <a:off x="3606800" y="6819074"/>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188779</xdr:rowOff>
    </xdr:from>
    <xdr:to>
      <xdr:col>3</xdr:col>
      <xdr:colOff>206375</xdr:colOff>
      <xdr:row>35</xdr:row>
      <xdr:rowOff>208724</xdr:rowOff>
    </xdr:to>
    <xdr:cxnSp macro="">
      <xdr:nvCxnSpPr>
        <xdr:cNvPr id="120" name="直線コネクタ 119"/>
        <xdr:cNvCxnSpPr/>
      </xdr:nvCxnSpPr>
      <xdr:spPr bwMode="auto">
        <a:xfrm>
          <a:off x="2908300" y="6799129"/>
          <a:ext cx="698500" cy="1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207580</xdr:rowOff>
    </xdr:from>
    <xdr:ext cx="762000" cy="259045"/>
    <xdr:sp macro="" textlink="">
      <xdr:nvSpPr>
        <xdr:cNvPr id="124" name="テキスト ボックス 123"/>
        <xdr:cNvSpPr txBox="1"/>
      </xdr:nvSpPr>
      <xdr:spPr>
        <a:xfrm>
          <a:off x="2527300" y="64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224771</xdr:rowOff>
    </xdr:from>
    <xdr:to>
      <xdr:col>5</xdr:col>
      <xdr:colOff>34925</xdr:colOff>
      <xdr:row>35</xdr:row>
      <xdr:rowOff>326371</xdr:rowOff>
    </xdr:to>
    <xdr:sp macro="" textlink="">
      <xdr:nvSpPr>
        <xdr:cNvPr id="130" name="円/楕円 129"/>
        <xdr:cNvSpPr/>
      </xdr:nvSpPr>
      <xdr:spPr bwMode="auto">
        <a:xfrm>
          <a:off x="5600700" y="683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69848</xdr:rowOff>
    </xdr:from>
    <xdr:ext cx="762000" cy="259045"/>
    <xdr:sp macro="" textlink="">
      <xdr:nvSpPr>
        <xdr:cNvPr id="131" name="人口1人当たり決算額の推移該当値テキスト445"/>
        <xdr:cNvSpPr txBox="1"/>
      </xdr:nvSpPr>
      <xdr:spPr>
        <a:xfrm>
          <a:off x="5740400" y="668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216618</xdr:rowOff>
    </xdr:from>
    <xdr:to>
      <xdr:col>4</xdr:col>
      <xdr:colOff>520700</xdr:colOff>
      <xdr:row>35</xdr:row>
      <xdr:rowOff>318218</xdr:rowOff>
    </xdr:to>
    <xdr:sp macro="" textlink="">
      <xdr:nvSpPr>
        <xdr:cNvPr id="132" name="円/楕円 131"/>
        <xdr:cNvSpPr/>
      </xdr:nvSpPr>
      <xdr:spPr bwMode="auto">
        <a:xfrm>
          <a:off x="4953000" y="682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328395</xdr:rowOff>
    </xdr:from>
    <xdr:ext cx="736600" cy="259045"/>
    <xdr:sp macro="" textlink="">
      <xdr:nvSpPr>
        <xdr:cNvPr id="133" name="テキスト ボックス 132"/>
        <xdr:cNvSpPr txBox="1"/>
      </xdr:nvSpPr>
      <xdr:spPr>
        <a:xfrm>
          <a:off x="4622800" y="659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224790</xdr:rowOff>
    </xdr:from>
    <xdr:to>
      <xdr:col>3</xdr:col>
      <xdr:colOff>955675</xdr:colOff>
      <xdr:row>35</xdr:row>
      <xdr:rowOff>326390</xdr:rowOff>
    </xdr:to>
    <xdr:sp macro="" textlink="">
      <xdr:nvSpPr>
        <xdr:cNvPr id="134" name="円/楕円 133"/>
        <xdr:cNvSpPr/>
      </xdr:nvSpPr>
      <xdr:spPr bwMode="auto">
        <a:xfrm>
          <a:off x="42545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311167</xdr:rowOff>
    </xdr:from>
    <xdr:ext cx="762000" cy="259045"/>
    <xdr:sp macro="" textlink="">
      <xdr:nvSpPr>
        <xdr:cNvPr id="135" name="テキスト ボックス 134"/>
        <xdr:cNvSpPr txBox="1"/>
      </xdr:nvSpPr>
      <xdr:spPr>
        <a:xfrm>
          <a:off x="39243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157924</xdr:rowOff>
    </xdr:from>
    <xdr:to>
      <xdr:col>3</xdr:col>
      <xdr:colOff>257175</xdr:colOff>
      <xdr:row>35</xdr:row>
      <xdr:rowOff>259524</xdr:rowOff>
    </xdr:to>
    <xdr:sp macro="" textlink="">
      <xdr:nvSpPr>
        <xdr:cNvPr id="136" name="円/楕円 135"/>
        <xdr:cNvSpPr/>
      </xdr:nvSpPr>
      <xdr:spPr bwMode="auto">
        <a:xfrm>
          <a:off x="3556000" y="676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244301</xdr:rowOff>
    </xdr:from>
    <xdr:ext cx="762000" cy="259045"/>
    <xdr:sp macro="" textlink="">
      <xdr:nvSpPr>
        <xdr:cNvPr id="137" name="テキスト ボックス 136"/>
        <xdr:cNvSpPr txBox="1"/>
      </xdr:nvSpPr>
      <xdr:spPr>
        <a:xfrm>
          <a:off x="3225800" y="685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137979</xdr:rowOff>
    </xdr:from>
    <xdr:to>
      <xdr:col>2</xdr:col>
      <xdr:colOff>692150</xdr:colOff>
      <xdr:row>35</xdr:row>
      <xdr:rowOff>239579</xdr:rowOff>
    </xdr:to>
    <xdr:sp macro="" textlink="">
      <xdr:nvSpPr>
        <xdr:cNvPr id="138" name="円/楕円 137"/>
        <xdr:cNvSpPr/>
      </xdr:nvSpPr>
      <xdr:spPr bwMode="auto">
        <a:xfrm>
          <a:off x="2857500" y="674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224356</xdr:rowOff>
    </xdr:from>
    <xdr:ext cx="762000" cy="259045"/>
    <xdr:sp macro="" textlink="">
      <xdr:nvSpPr>
        <xdr:cNvPr id="139" name="テキスト ボックス 138"/>
        <xdr:cNvSpPr txBox="1"/>
      </xdr:nvSpPr>
      <xdr:spPr>
        <a:xfrm>
          <a:off x="2527300" y="68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88265</xdr:rowOff>
    </xdr:from>
    <xdr:to>
      <xdr:col>6</xdr:col>
      <xdr:colOff>511175</xdr:colOff>
      <xdr:row>37</xdr:row>
      <xdr:rowOff>121069</xdr:rowOff>
    </xdr:to>
    <xdr:cxnSp macro="">
      <xdr:nvCxnSpPr>
        <xdr:cNvPr id="59" name="直線コネクタ 58"/>
        <xdr:cNvCxnSpPr/>
      </xdr:nvCxnSpPr>
      <xdr:spPr>
        <a:xfrm flipV="1">
          <a:off x="3797300" y="6431915"/>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121069</xdr:rowOff>
    </xdr:from>
    <xdr:to>
      <xdr:col>5</xdr:col>
      <xdr:colOff>358775</xdr:colOff>
      <xdr:row>37</xdr:row>
      <xdr:rowOff>151793</xdr:rowOff>
    </xdr:to>
    <xdr:cxnSp macro="">
      <xdr:nvCxnSpPr>
        <xdr:cNvPr id="62" name="直線コネクタ 61"/>
        <xdr:cNvCxnSpPr/>
      </xdr:nvCxnSpPr>
      <xdr:spPr>
        <a:xfrm flipV="1">
          <a:off x="2908300" y="6464719"/>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110759</xdr:rowOff>
    </xdr:from>
    <xdr:to>
      <xdr:col>4</xdr:col>
      <xdr:colOff>155575</xdr:colOff>
      <xdr:row>37</xdr:row>
      <xdr:rowOff>151793</xdr:rowOff>
    </xdr:to>
    <xdr:cxnSp macro="">
      <xdr:nvCxnSpPr>
        <xdr:cNvPr id="65" name="直線コネクタ 64"/>
        <xdr:cNvCxnSpPr/>
      </xdr:nvCxnSpPr>
      <xdr:spPr>
        <a:xfrm>
          <a:off x="2019300" y="645440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87625</xdr:rowOff>
    </xdr:from>
    <xdr:to>
      <xdr:col>2</xdr:col>
      <xdr:colOff>638175</xdr:colOff>
      <xdr:row>37</xdr:row>
      <xdr:rowOff>110759</xdr:rowOff>
    </xdr:to>
    <xdr:cxnSp macro="">
      <xdr:nvCxnSpPr>
        <xdr:cNvPr id="68" name="直線コネクタ 67"/>
        <xdr:cNvCxnSpPr/>
      </xdr:nvCxnSpPr>
      <xdr:spPr>
        <a:xfrm>
          <a:off x="1130300" y="6431275"/>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37465</xdr:rowOff>
    </xdr:from>
    <xdr:to>
      <xdr:col>6</xdr:col>
      <xdr:colOff>561975</xdr:colOff>
      <xdr:row>37</xdr:row>
      <xdr:rowOff>139065</xdr:rowOff>
    </xdr:to>
    <xdr:sp macro="" textlink="">
      <xdr:nvSpPr>
        <xdr:cNvPr id="78" name="円/楕円 77"/>
        <xdr:cNvSpPr/>
      </xdr:nvSpPr>
      <xdr:spPr>
        <a:xfrm>
          <a:off x="4584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15892</xdr:rowOff>
    </xdr:from>
    <xdr:ext cx="534377" cy="259045"/>
    <xdr:sp macro="" textlink="">
      <xdr:nvSpPr>
        <xdr:cNvPr id="79" name="人件費該当値テキスト"/>
        <xdr:cNvSpPr txBox="1"/>
      </xdr:nvSpPr>
      <xdr:spPr>
        <a:xfrm>
          <a:off x="4686300" y="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70269</xdr:rowOff>
    </xdr:from>
    <xdr:to>
      <xdr:col>5</xdr:col>
      <xdr:colOff>409575</xdr:colOff>
      <xdr:row>38</xdr:row>
      <xdr:rowOff>419</xdr:rowOff>
    </xdr:to>
    <xdr:sp macro="" textlink="">
      <xdr:nvSpPr>
        <xdr:cNvPr id="80" name="円/楕円 79"/>
        <xdr:cNvSpPr/>
      </xdr:nvSpPr>
      <xdr:spPr>
        <a:xfrm>
          <a:off x="3746500" y="6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162996</xdr:rowOff>
    </xdr:from>
    <xdr:ext cx="534377" cy="259045"/>
    <xdr:sp macro="" textlink="">
      <xdr:nvSpPr>
        <xdr:cNvPr id="81" name="テキスト ボックス 80"/>
        <xdr:cNvSpPr txBox="1"/>
      </xdr:nvSpPr>
      <xdr:spPr>
        <a:xfrm>
          <a:off x="3530111" y="65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100993</xdr:rowOff>
    </xdr:from>
    <xdr:to>
      <xdr:col>4</xdr:col>
      <xdr:colOff>206375</xdr:colOff>
      <xdr:row>38</xdr:row>
      <xdr:rowOff>31143</xdr:rowOff>
    </xdr:to>
    <xdr:sp macro="" textlink="">
      <xdr:nvSpPr>
        <xdr:cNvPr id="82" name="円/楕円 81"/>
        <xdr:cNvSpPr/>
      </xdr:nvSpPr>
      <xdr:spPr>
        <a:xfrm>
          <a:off x="2857500" y="64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22270</xdr:rowOff>
    </xdr:from>
    <xdr:ext cx="534377" cy="259045"/>
    <xdr:sp macro="" textlink="">
      <xdr:nvSpPr>
        <xdr:cNvPr id="83" name="テキスト ボックス 82"/>
        <xdr:cNvSpPr txBox="1"/>
      </xdr:nvSpPr>
      <xdr:spPr>
        <a:xfrm>
          <a:off x="2641111" y="65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59959</xdr:rowOff>
    </xdr:from>
    <xdr:to>
      <xdr:col>3</xdr:col>
      <xdr:colOff>3175</xdr:colOff>
      <xdr:row>37</xdr:row>
      <xdr:rowOff>161559</xdr:rowOff>
    </xdr:to>
    <xdr:sp macro="" textlink="">
      <xdr:nvSpPr>
        <xdr:cNvPr id="84" name="円/楕円 83"/>
        <xdr:cNvSpPr/>
      </xdr:nvSpPr>
      <xdr:spPr>
        <a:xfrm>
          <a:off x="1968500" y="64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152686</xdr:rowOff>
    </xdr:from>
    <xdr:ext cx="534377" cy="259045"/>
    <xdr:sp macro="" textlink="">
      <xdr:nvSpPr>
        <xdr:cNvPr id="85" name="テキスト ボックス 84"/>
        <xdr:cNvSpPr txBox="1"/>
      </xdr:nvSpPr>
      <xdr:spPr>
        <a:xfrm>
          <a:off x="1752111" y="64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36825</xdr:rowOff>
    </xdr:from>
    <xdr:to>
      <xdr:col>1</xdr:col>
      <xdr:colOff>485775</xdr:colOff>
      <xdr:row>37</xdr:row>
      <xdr:rowOff>138425</xdr:rowOff>
    </xdr:to>
    <xdr:sp macro="" textlink="">
      <xdr:nvSpPr>
        <xdr:cNvPr id="86" name="円/楕円 85"/>
        <xdr:cNvSpPr/>
      </xdr:nvSpPr>
      <xdr:spPr>
        <a:xfrm>
          <a:off x="1079500" y="63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129552</xdr:rowOff>
    </xdr:from>
    <xdr:ext cx="534377" cy="259045"/>
    <xdr:sp macro="" textlink="">
      <xdr:nvSpPr>
        <xdr:cNvPr id="87" name="テキスト ボックス 86"/>
        <xdr:cNvSpPr txBox="1"/>
      </xdr:nvSpPr>
      <xdr:spPr>
        <a:xfrm>
          <a:off x="863111" y="64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117503</xdr:rowOff>
    </xdr:from>
    <xdr:to>
      <xdr:col>6</xdr:col>
      <xdr:colOff>511175</xdr:colOff>
      <xdr:row>58</xdr:row>
      <xdr:rowOff>128952</xdr:rowOff>
    </xdr:to>
    <xdr:cxnSp macro="">
      <xdr:nvCxnSpPr>
        <xdr:cNvPr id="116" name="直線コネクタ 115"/>
        <xdr:cNvCxnSpPr/>
      </xdr:nvCxnSpPr>
      <xdr:spPr>
        <a:xfrm flipV="1">
          <a:off x="3797300" y="10061603"/>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128952</xdr:rowOff>
    </xdr:from>
    <xdr:to>
      <xdr:col>5</xdr:col>
      <xdr:colOff>358775</xdr:colOff>
      <xdr:row>58</xdr:row>
      <xdr:rowOff>133791</xdr:rowOff>
    </xdr:to>
    <xdr:cxnSp macro="">
      <xdr:nvCxnSpPr>
        <xdr:cNvPr id="119" name="直線コネクタ 118"/>
        <xdr:cNvCxnSpPr/>
      </xdr:nvCxnSpPr>
      <xdr:spPr>
        <a:xfrm flipV="1">
          <a:off x="2908300" y="1007305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131937</xdr:rowOff>
    </xdr:from>
    <xdr:to>
      <xdr:col>4</xdr:col>
      <xdr:colOff>155575</xdr:colOff>
      <xdr:row>58</xdr:row>
      <xdr:rowOff>133791</xdr:rowOff>
    </xdr:to>
    <xdr:cxnSp macro="">
      <xdr:nvCxnSpPr>
        <xdr:cNvPr id="122" name="直線コネクタ 121"/>
        <xdr:cNvCxnSpPr/>
      </xdr:nvCxnSpPr>
      <xdr:spPr>
        <a:xfrm>
          <a:off x="2019300" y="10076037"/>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131937</xdr:rowOff>
    </xdr:from>
    <xdr:to>
      <xdr:col>2</xdr:col>
      <xdr:colOff>638175</xdr:colOff>
      <xdr:row>58</xdr:row>
      <xdr:rowOff>132190</xdr:rowOff>
    </xdr:to>
    <xdr:cxnSp macro="">
      <xdr:nvCxnSpPr>
        <xdr:cNvPr id="125" name="直線コネクタ 124"/>
        <xdr:cNvCxnSpPr/>
      </xdr:nvCxnSpPr>
      <xdr:spPr>
        <a:xfrm flipV="1">
          <a:off x="1130300" y="10076037"/>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66703</xdr:rowOff>
    </xdr:from>
    <xdr:to>
      <xdr:col>6</xdr:col>
      <xdr:colOff>561975</xdr:colOff>
      <xdr:row>58</xdr:row>
      <xdr:rowOff>168303</xdr:rowOff>
    </xdr:to>
    <xdr:sp macro="" textlink="">
      <xdr:nvSpPr>
        <xdr:cNvPr id="135" name="円/楕円 134"/>
        <xdr:cNvSpPr/>
      </xdr:nvSpPr>
      <xdr:spPr>
        <a:xfrm>
          <a:off x="4584700" y="100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78152</xdr:rowOff>
    </xdr:from>
    <xdr:to>
      <xdr:col>5</xdr:col>
      <xdr:colOff>409575</xdr:colOff>
      <xdr:row>59</xdr:row>
      <xdr:rowOff>8302</xdr:rowOff>
    </xdr:to>
    <xdr:sp macro="" textlink="">
      <xdr:nvSpPr>
        <xdr:cNvPr id="137" name="円/楕円 136"/>
        <xdr:cNvSpPr/>
      </xdr:nvSpPr>
      <xdr:spPr>
        <a:xfrm>
          <a:off x="3746500" y="100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170879</xdr:rowOff>
    </xdr:from>
    <xdr:ext cx="534377" cy="259045"/>
    <xdr:sp macro="" textlink="">
      <xdr:nvSpPr>
        <xdr:cNvPr id="138" name="テキスト ボックス 137"/>
        <xdr:cNvSpPr txBox="1"/>
      </xdr:nvSpPr>
      <xdr:spPr>
        <a:xfrm>
          <a:off x="3530111" y="101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82991</xdr:rowOff>
    </xdr:from>
    <xdr:to>
      <xdr:col>4</xdr:col>
      <xdr:colOff>206375</xdr:colOff>
      <xdr:row>59</xdr:row>
      <xdr:rowOff>13141</xdr:rowOff>
    </xdr:to>
    <xdr:sp macro="" textlink="">
      <xdr:nvSpPr>
        <xdr:cNvPr id="139" name="円/楕円 138"/>
        <xdr:cNvSpPr/>
      </xdr:nvSpPr>
      <xdr:spPr>
        <a:xfrm>
          <a:off x="2857500" y="10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4268</xdr:rowOff>
    </xdr:from>
    <xdr:ext cx="534377" cy="259045"/>
    <xdr:sp macro="" textlink="">
      <xdr:nvSpPr>
        <xdr:cNvPr id="140" name="テキスト ボックス 139"/>
        <xdr:cNvSpPr txBox="1"/>
      </xdr:nvSpPr>
      <xdr:spPr>
        <a:xfrm>
          <a:off x="2641111" y="101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81137</xdr:rowOff>
    </xdr:from>
    <xdr:to>
      <xdr:col>3</xdr:col>
      <xdr:colOff>3175</xdr:colOff>
      <xdr:row>59</xdr:row>
      <xdr:rowOff>11287</xdr:rowOff>
    </xdr:to>
    <xdr:sp macro="" textlink="">
      <xdr:nvSpPr>
        <xdr:cNvPr id="141" name="円/楕円 140"/>
        <xdr:cNvSpPr/>
      </xdr:nvSpPr>
      <xdr:spPr>
        <a:xfrm>
          <a:off x="1968500" y="100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2414</xdr:rowOff>
    </xdr:from>
    <xdr:ext cx="534377" cy="259045"/>
    <xdr:sp macro="" textlink="">
      <xdr:nvSpPr>
        <xdr:cNvPr id="142" name="テキスト ボックス 141"/>
        <xdr:cNvSpPr txBox="1"/>
      </xdr:nvSpPr>
      <xdr:spPr>
        <a:xfrm>
          <a:off x="1752111" y="101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81390</xdr:rowOff>
    </xdr:from>
    <xdr:to>
      <xdr:col>1</xdr:col>
      <xdr:colOff>485775</xdr:colOff>
      <xdr:row>59</xdr:row>
      <xdr:rowOff>11540</xdr:rowOff>
    </xdr:to>
    <xdr:sp macro="" textlink="">
      <xdr:nvSpPr>
        <xdr:cNvPr id="143" name="円/楕円 142"/>
        <xdr:cNvSpPr/>
      </xdr:nvSpPr>
      <xdr:spPr>
        <a:xfrm>
          <a:off x="1079500" y="10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2667</xdr:rowOff>
    </xdr:from>
    <xdr:ext cx="534377" cy="259045"/>
    <xdr:sp macro="" textlink="">
      <xdr:nvSpPr>
        <xdr:cNvPr id="144" name="テキスト ボックス 143"/>
        <xdr:cNvSpPr txBox="1"/>
      </xdr:nvSpPr>
      <xdr:spPr>
        <a:xfrm>
          <a:off x="863111" y="101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110852</xdr:rowOff>
    </xdr:from>
    <xdr:to>
      <xdr:col>6</xdr:col>
      <xdr:colOff>511175</xdr:colOff>
      <xdr:row>77</xdr:row>
      <xdr:rowOff>153634</xdr:rowOff>
    </xdr:to>
    <xdr:cxnSp macro="">
      <xdr:nvCxnSpPr>
        <xdr:cNvPr id="175" name="直線コネクタ 174"/>
        <xdr:cNvCxnSpPr/>
      </xdr:nvCxnSpPr>
      <xdr:spPr>
        <a:xfrm>
          <a:off x="3797300" y="13312502"/>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110852</xdr:rowOff>
    </xdr:from>
    <xdr:to>
      <xdr:col>5</xdr:col>
      <xdr:colOff>358775</xdr:colOff>
      <xdr:row>78</xdr:row>
      <xdr:rowOff>18433</xdr:rowOff>
    </xdr:to>
    <xdr:cxnSp macro="">
      <xdr:nvCxnSpPr>
        <xdr:cNvPr id="178" name="直線コネクタ 177"/>
        <xdr:cNvCxnSpPr/>
      </xdr:nvCxnSpPr>
      <xdr:spPr>
        <a:xfrm flipV="1">
          <a:off x="2908300" y="13312502"/>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18433</xdr:rowOff>
    </xdr:from>
    <xdr:to>
      <xdr:col>4</xdr:col>
      <xdr:colOff>155575</xdr:colOff>
      <xdr:row>78</xdr:row>
      <xdr:rowOff>19848</xdr:rowOff>
    </xdr:to>
    <xdr:cxnSp macro="">
      <xdr:nvCxnSpPr>
        <xdr:cNvPr id="181" name="直線コネクタ 180"/>
        <xdr:cNvCxnSpPr/>
      </xdr:nvCxnSpPr>
      <xdr:spPr>
        <a:xfrm flipV="1">
          <a:off x="2019300" y="13391533"/>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137196</xdr:rowOff>
    </xdr:from>
    <xdr:to>
      <xdr:col>2</xdr:col>
      <xdr:colOff>638175</xdr:colOff>
      <xdr:row>78</xdr:row>
      <xdr:rowOff>19848</xdr:rowOff>
    </xdr:to>
    <xdr:cxnSp macro="">
      <xdr:nvCxnSpPr>
        <xdr:cNvPr id="184" name="直線コネクタ 183"/>
        <xdr:cNvCxnSpPr/>
      </xdr:nvCxnSpPr>
      <xdr:spPr>
        <a:xfrm>
          <a:off x="1130300" y="1333884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102834</xdr:rowOff>
    </xdr:from>
    <xdr:to>
      <xdr:col>6</xdr:col>
      <xdr:colOff>561975</xdr:colOff>
      <xdr:row>78</xdr:row>
      <xdr:rowOff>32984</xdr:rowOff>
    </xdr:to>
    <xdr:sp macro="" textlink="">
      <xdr:nvSpPr>
        <xdr:cNvPr id="194" name="円/楕円 193"/>
        <xdr:cNvSpPr/>
      </xdr:nvSpPr>
      <xdr:spPr>
        <a:xfrm>
          <a:off x="4584700" y="13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81261</xdr:rowOff>
    </xdr:from>
    <xdr:ext cx="469744" cy="259045"/>
    <xdr:sp macro="" textlink="">
      <xdr:nvSpPr>
        <xdr:cNvPr id="195" name="維持補修費該当値テキスト"/>
        <xdr:cNvSpPr txBox="1"/>
      </xdr:nvSpPr>
      <xdr:spPr>
        <a:xfrm>
          <a:off x="4686300" y="132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60052</xdr:rowOff>
    </xdr:from>
    <xdr:to>
      <xdr:col>5</xdr:col>
      <xdr:colOff>409575</xdr:colOff>
      <xdr:row>77</xdr:row>
      <xdr:rowOff>161652</xdr:rowOff>
    </xdr:to>
    <xdr:sp macro="" textlink="">
      <xdr:nvSpPr>
        <xdr:cNvPr id="196" name="円/楕円 195"/>
        <xdr:cNvSpPr/>
      </xdr:nvSpPr>
      <xdr:spPr>
        <a:xfrm>
          <a:off x="37465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152779</xdr:rowOff>
    </xdr:from>
    <xdr:ext cx="469744" cy="259045"/>
    <xdr:sp macro="" textlink="">
      <xdr:nvSpPr>
        <xdr:cNvPr id="197" name="テキスト ボックス 196"/>
        <xdr:cNvSpPr txBox="1"/>
      </xdr:nvSpPr>
      <xdr:spPr>
        <a:xfrm>
          <a:off x="3562427" y="133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139083</xdr:rowOff>
    </xdr:from>
    <xdr:to>
      <xdr:col>4</xdr:col>
      <xdr:colOff>206375</xdr:colOff>
      <xdr:row>78</xdr:row>
      <xdr:rowOff>69233</xdr:rowOff>
    </xdr:to>
    <xdr:sp macro="" textlink="">
      <xdr:nvSpPr>
        <xdr:cNvPr id="198" name="円/楕円 197"/>
        <xdr:cNvSpPr/>
      </xdr:nvSpPr>
      <xdr:spPr>
        <a:xfrm>
          <a:off x="2857500" y="133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60360</xdr:rowOff>
    </xdr:from>
    <xdr:ext cx="469744" cy="259045"/>
    <xdr:sp macro="" textlink="">
      <xdr:nvSpPr>
        <xdr:cNvPr id="199" name="テキスト ボックス 198"/>
        <xdr:cNvSpPr txBox="1"/>
      </xdr:nvSpPr>
      <xdr:spPr>
        <a:xfrm>
          <a:off x="2673427" y="134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140498</xdr:rowOff>
    </xdr:from>
    <xdr:to>
      <xdr:col>3</xdr:col>
      <xdr:colOff>3175</xdr:colOff>
      <xdr:row>78</xdr:row>
      <xdr:rowOff>70648</xdr:rowOff>
    </xdr:to>
    <xdr:sp macro="" textlink="">
      <xdr:nvSpPr>
        <xdr:cNvPr id="200" name="円/楕円 199"/>
        <xdr:cNvSpPr/>
      </xdr:nvSpPr>
      <xdr:spPr>
        <a:xfrm>
          <a:off x="1968500" y="133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61775</xdr:rowOff>
    </xdr:from>
    <xdr:ext cx="469744" cy="259045"/>
    <xdr:sp macro="" textlink="">
      <xdr:nvSpPr>
        <xdr:cNvPr id="201" name="テキスト ボックス 200"/>
        <xdr:cNvSpPr txBox="1"/>
      </xdr:nvSpPr>
      <xdr:spPr>
        <a:xfrm>
          <a:off x="1784427" y="134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86396</xdr:rowOff>
    </xdr:from>
    <xdr:to>
      <xdr:col>1</xdr:col>
      <xdr:colOff>485775</xdr:colOff>
      <xdr:row>78</xdr:row>
      <xdr:rowOff>16546</xdr:rowOff>
    </xdr:to>
    <xdr:sp macro="" textlink="">
      <xdr:nvSpPr>
        <xdr:cNvPr id="202" name="円/楕円 201"/>
        <xdr:cNvSpPr/>
      </xdr:nvSpPr>
      <xdr:spPr>
        <a:xfrm>
          <a:off x="1079500" y="132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7673</xdr:rowOff>
    </xdr:from>
    <xdr:ext cx="469744" cy="259045"/>
    <xdr:sp macro="" textlink="">
      <xdr:nvSpPr>
        <xdr:cNvPr id="203" name="テキスト ボックス 202"/>
        <xdr:cNvSpPr txBox="1"/>
      </xdr:nvSpPr>
      <xdr:spPr>
        <a:xfrm>
          <a:off x="895427" y="1338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73439</xdr:rowOff>
    </xdr:from>
    <xdr:to>
      <xdr:col>6</xdr:col>
      <xdr:colOff>511175</xdr:colOff>
      <xdr:row>96</xdr:row>
      <xdr:rowOff>90976</xdr:rowOff>
    </xdr:to>
    <xdr:cxnSp macro="">
      <xdr:nvCxnSpPr>
        <xdr:cNvPr id="235" name="直線コネクタ 234"/>
        <xdr:cNvCxnSpPr/>
      </xdr:nvCxnSpPr>
      <xdr:spPr>
        <a:xfrm flipV="1">
          <a:off x="3797300" y="16532639"/>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90976</xdr:rowOff>
    </xdr:from>
    <xdr:to>
      <xdr:col>5</xdr:col>
      <xdr:colOff>358775</xdr:colOff>
      <xdr:row>97</xdr:row>
      <xdr:rowOff>50186</xdr:rowOff>
    </xdr:to>
    <xdr:cxnSp macro="">
      <xdr:nvCxnSpPr>
        <xdr:cNvPr id="238" name="直線コネクタ 237"/>
        <xdr:cNvCxnSpPr/>
      </xdr:nvCxnSpPr>
      <xdr:spPr>
        <a:xfrm flipV="1">
          <a:off x="2908300" y="16550176"/>
          <a:ext cx="889000" cy="1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50186</xdr:rowOff>
    </xdr:from>
    <xdr:to>
      <xdr:col>4</xdr:col>
      <xdr:colOff>155575</xdr:colOff>
      <xdr:row>97</xdr:row>
      <xdr:rowOff>101295</xdr:rowOff>
    </xdr:to>
    <xdr:cxnSp macro="">
      <xdr:nvCxnSpPr>
        <xdr:cNvPr id="241" name="直線コネクタ 240"/>
        <xdr:cNvCxnSpPr/>
      </xdr:nvCxnSpPr>
      <xdr:spPr>
        <a:xfrm flipV="1">
          <a:off x="2019300" y="16680836"/>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28699</xdr:rowOff>
    </xdr:from>
    <xdr:to>
      <xdr:col>2</xdr:col>
      <xdr:colOff>638175</xdr:colOff>
      <xdr:row>97</xdr:row>
      <xdr:rowOff>101295</xdr:rowOff>
    </xdr:to>
    <xdr:cxnSp macro="">
      <xdr:nvCxnSpPr>
        <xdr:cNvPr id="244" name="直線コネクタ 243"/>
        <xdr:cNvCxnSpPr/>
      </xdr:nvCxnSpPr>
      <xdr:spPr>
        <a:xfrm>
          <a:off x="1130300" y="16659349"/>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22639</xdr:rowOff>
    </xdr:from>
    <xdr:to>
      <xdr:col>6</xdr:col>
      <xdr:colOff>561975</xdr:colOff>
      <xdr:row>96</xdr:row>
      <xdr:rowOff>124239</xdr:rowOff>
    </xdr:to>
    <xdr:sp macro="" textlink="">
      <xdr:nvSpPr>
        <xdr:cNvPr id="254" name="円/楕円 253"/>
        <xdr:cNvSpPr/>
      </xdr:nvSpPr>
      <xdr:spPr>
        <a:xfrm>
          <a:off x="4584700" y="164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1066</xdr:rowOff>
    </xdr:from>
    <xdr:ext cx="534377" cy="259045"/>
    <xdr:sp macro="" textlink="">
      <xdr:nvSpPr>
        <xdr:cNvPr id="255" name="扶助費該当値テキスト"/>
        <xdr:cNvSpPr txBox="1"/>
      </xdr:nvSpPr>
      <xdr:spPr>
        <a:xfrm>
          <a:off x="4686300" y="164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40176</xdr:rowOff>
    </xdr:from>
    <xdr:to>
      <xdr:col>5</xdr:col>
      <xdr:colOff>409575</xdr:colOff>
      <xdr:row>96</xdr:row>
      <xdr:rowOff>141776</xdr:rowOff>
    </xdr:to>
    <xdr:sp macro="" textlink="">
      <xdr:nvSpPr>
        <xdr:cNvPr id="256" name="円/楕円 255"/>
        <xdr:cNvSpPr/>
      </xdr:nvSpPr>
      <xdr:spPr>
        <a:xfrm>
          <a:off x="3746500" y="16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158303</xdr:rowOff>
    </xdr:from>
    <xdr:ext cx="534377" cy="259045"/>
    <xdr:sp macro="" textlink="">
      <xdr:nvSpPr>
        <xdr:cNvPr id="257" name="テキスト ボックス 256"/>
        <xdr:cNvSpPr txBox="1"/>
      </xdr:nvSpPr>
      <xdr:spPr>
        <a:xfrm>
          <a:off x="3530111" y="162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170836</xdr:rowOff>
    </xdr:from>
    <xdr:to>
      <xdr:col>4</xdr:col>
      <xdr:colOff>206375</xdr:colOff>
      <xdr:row>97</xdr:row>
      <xdr:rowOff>100986</xdr:rowOff>
    </xdr:to>
    <xdr:sp macro="" textlink="">
      <xdr:nvSpPr>
        <xdr:cNvPr id="258" name="円/楕円 257"/>
        <xdr:cNvSpPr/>
      </xdr:nvSpPr>
      <xdr:spPr>
        <a:xfrm>
          <a:off x="2857500" y="166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117513</xdr:rowOff>
    </xdr:from>
    <xdr:ext cx="534377" cy="259045"/>
    <xdr:sp macro="" textlink="">
      <xdr:nvSpPr>
        <xdr:cNvPr id="259" name="テキスト ボックス 258"/>
        <xdr:cNvSpPr txBox="1"/>
      </xdr:nvSpPr>
      <xdr:spPr>
        <a:xfrm>
          <a:off x="2641111" y="164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50495</xdr:rowOff>
    </xdr:from>
    <xdr:to>
      <xdr:col>3</xdr:col>
      <xdr:colOff>3175</xdr:colOff>
      <xdr:row>97</xdr:row>
      <xdr:rowOff>152095</xdr:rowOff>
    </xdr:to>
    <xdr:sp macro="" textlink="">
      <xdr:nvSpPr>
        <xdr:cNvPr id="260" name="円/楕円 259"/>
        <xdr:cNvSpPr/>
      </xdr:nvSpPr>
      <xdr:spPr>
        <a:xfrm>
          <a:off x="1968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168622</xdr:rowOff>
    </xdr:from>
    <xdr:ext cx="534377" cy="259045"/>
    <xdr:sp macro="" textlink="">
      <xdr:nvSpPr>
        <xdr:cNvPr id="261" name="テキスト ボックス 260"/>
        <xdr:cNvSpPr txBox="1"/>
      </xdr:nvSpPr>
      <xdr:spPr>
        <a:xfrm>
          <a:off x="1752111" y="164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149349</xdr:rowOff>
    </xdr:from>
    <xdr:to>
      <xdr:col>1</xdr:col>
      <xdr:colOff>485775</xdr:colOff>
      <xdr:row>97</xdr:row>
      <xdr:rowOff>79499</xdr:rowOff>
    </xdr:to>
    <xdr:sp macro="" textlink="">
      <xdr:nvSpPr>
        <xdr:cNvPr id="262" name="円/楕円 261"/>
        <xdr:cNvSpPr/>
      </xdr:nvSpPr>
      <xdr:spPr>
        <a:xfrm>
          <a:off x="1079500" y="166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96026</xdr:rowOff>
    </xdr:from>
    <xdr:ext cx="534377" cy="259045"/>
    <xdr:sp macro="" textlink="">
      <xdr:nvSpPr>
        <xdr:cNvPr id="263" name="テキスト ボックス 262"/>
        <xdr:cNvSpPr txBox="1"/>
      </xdr:nvSpPr>
      <xdr:spPr>
        <a:xfrm>
          <a:off x="863111" y="163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99989</xdr:rowOff>
    </xdr:from>
    <xdr:to>
      <xdr:col>15</xdr:col>
      <xdr:colOff>180975</xdr:colOff>
      <xdr:row>36</xdr:row>
      <xdr:rowOff>152126</xdr:rowOff>
    </xdr:to>
    <xdr:cxnSp macro="">
      <xdr:nvCxnSpPr>
        <xdr:cNvPr id="295" name="直線コネクタ 294"/>
        <xdr:cNvCxnSpPr/>
      </xdr:nvCxnSpPr>
      <xdr:spPr>
        <a:xfrm flipV="1">
          <a:off x="9639300" y="6272189"/>
          <a:ext cx="8382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152126</xdr:rowOff>
    </xdr:from>
    <xdr:to>
      <xdr:col>14</xdr:col>
      <xdr:colOff>28575</xdr:colOff>
      <xdr:row>37</xdr:row>
      <xdr:rowOff>110847</xdr:rowOff>
    </xdr:to>
    <xdr:cxnSp macro="">
      <xdr:nvCxnSpPr>
        <xdr:cNvPr id="298" name="直線コネクタ 297"/>
        <xdr:cNvCxnSpPr/>
      </xdr:nvCxnSpPr>
      <xdr:spPr>
        <a:xfrm flipV="1">
          <a:off x="8750300" y="6324326"/>
          <a:ext cx="889000" cy="1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73422</xdr:rowOff>
    </xdr:from>
    <xdr:to>
      <xdr:col>12</xdr:col>
      <xdr:colOff>511175</xdr:colOff>
      <xdr:row>37</xdr:row>
      <xdr:rowOff>110847</xdr:rowOff>
    </xdr:to>
    <xdr:cxnSp macro="">
      <xdr:nvCxnSpPr>
        <xdr:cNvPr id="301" name="直線コネクタ 300"/>
        <xdr:cNvCxnSpPr/>
      </xdr:nvCxnSpPr>
      <xdr:spPr>
        <a:xfrm>
          <a:off x="7861300" y="6417072"/>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66581</xdr:rowOff>
    </xdr:from>
    <xdr:to>
      <xdr:col>11</xdr:col>
      <xdr:colOff>307975</xdr:colOff>
      <xdr:row>37</xdr:row>
      <xdr:rowOff>73422</xdr:rowOff>
    </xdr:to>
    <xdr:cxnSp macro="">
      <xdr:nvCxnSpPr>
        <xdr:cNvPr id="304" name="直線コネクタ 303"/>
        <xdr:cNvCxnSpPr/>
      </xdr:nvCxnSpPr>
      <xdr:spPr>
        <a:xfrm>
          <a:off x="6972300" y="6410231"/>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49189</xdr:rowOff>
    </xdr:from>
    <xdr:to>
      <xdr:col>15</xdr:col>
      <xdr:colOff>231775</xdr:colOff>
      <xdr:row>36</xdr:row>
      <xdr:rowOff>150789</xdr:rowOff>
    </xdr:to>
    <xdr:sp macro="" textlink="">
      <xdr:nvSpPr>
        <xdr:cNvPr id="314" name="円/楕円 313"/>
        <xdr:cNvSpPr/>
      </xdr:nvSpPr>
      <xdr:spPr>
        <a:xfrm>
          <a:off x="10426700" y="62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27616</xdr:rowOff>
    </xdr:from>
    <xdr:ext cx="534377" cy="259045"/>
    <xdr:sp macro="" textlink="">
      <xdr:nvSpPr>
        <xdr:cNvPr id="315" name="補助費等該当値テキスト"/>
        <xdr:cNvSpPr txBox="1"/>
      </xdr:nvSpPr>
      <xdr:spPr>
        <a:xfrm>
          <a:off x="10528300" y="61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101326</xdr:rowOff>
    </xdr:from>
    <xdr:to>
      <xdr:col>14</xdr:col>
      <xdr:colOff>79375</xdr:colOff>
      <xdr:row>37</xdr:row>
      <xdr:rowOff>31476</xdr:rowOff>
    </xdr:to>
    <xdr:sp macro="" textlink="">
      <xdr:nvSpPr>
        <xdr:cNvPr id="316" name="円/楕円 315"/>
        <xdr:cNvSpPr/>
      </xdr:nvSpPr>
      <xdr:spPr>
        <a:xfrm>
          <a:off x="9588500" y="62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22603</xdr:rowOff>
    </xdr:from>
    <xdr:ext cx="534377" cy="259045"/>
    <xdr:sp macro="" textlink="">
      <xdr:nvSpPr>
        <xdr:cNvPr id="317" name="テキスト ボックス 316"/>
        <xdr:cNvSpPr txBox="1"/>
      </xdr:nvSpPr>
      <xdr:spPr>
        <a:xfrm>
          <a:off x="9372111" y="63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60047</xdr:rowOff>
    </xdr:from>
    <xdr:to>
      <xdr:col>12</xdr:col>
      <xdr:colOff>561975</xdr:colOff>
      <xdr:row>37</xdr:row>
      <xdr:rowOff>161647</xdr:rowOff>
    </xdr:to>
    <xdr:sp macro="" textlink="">
      <xdr:nvSpPr>
        <xdr:cNvPr id="318" name="円/楕円 317"/>
        <xdr:cNvSpPr/>
      </xdr:nvSpPr>
      <xdr:spPr>
        <a:xfrm>
          <a:off x="8699500" y="64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152774</xdr:rowOff>
    </xdr:from>
    <xdr:ext cx="534377" cy="259045"/>
    <xdr:sp macro="" textlink="">
      <xdr:nvSpPr>
        <xdr:cNvPr id="319" name="テキスト ボックス 318"/>
        <xdr:cNvSpPr txBox="1"/>
      </xdr:nvSpPr>
      <xdr:spPr>
        <a:xfrm>
          <a:off x="8483111" y="64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22622</xdr:rowOff>
    </xdr:from>
    <xdr:to>
      <xdr:col>11</xdr:col>
      <xdr:colOff>358775</xdr:colOff>
      <xdr:row>37</xdr:row>
      <xdr:rowOff>124222</xdr:rowOff>
    </xdr:to>
    <xdr:sp macro="" textlink="">
      <xdr:nvSpPr>
        <xdr:cNvPr id="320" name="円/楕円 319"/>
        <xdr:cNvSpPr/>
      </xdr:nvSpPr>
      <xdr:spPr>
        <a:xfrm>
          <a:off x="7810500" y="63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115349</xdr:rowOff>
    </xdr:from>
    <xdr:ext cx="534377" cy="259045"/>
    <xdr:sp macro="" textlink="">
      <xdr:nvSpPr>
        <xdr:cNvPr id="321" name="テキスト ボックス 320"/>
        <xdr:cNvSpPr txBox="1"/>
      </xdr:nvSpPr>
      <xdr:spPr>
        <a:xfrm>
          <a:off x="7594111" y="64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15781</xdr:rowOff>
    </xdr:from>
    <xdr:to>
      <xdr:col>10</xdr:col>
      <xdr:colOff>155575</xdr:colOff>
      <xdr:row>37</xdr:row>
      <xdr:rowOff>117381</xdr:rowOff>
    </xdr:to>
    <xdr:sp macro="" textlink="">
      <xdr:nvSpPr>
        <xdr:cNvPr id="322" name="円/楕円 321"/>
        <xdr:cNvSpPr/>
      </xdr:nvSpPr>
      <xdr:spPr>
        <a:xfrm>
          <a:off x="6921500" y="63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108508</xdr:rowOff>
    </xdr:from>
    <xdr:ext cx="534377" cy="259045"/>
    <xdr:sp macro="" textlink="">
      <xdr:nvSpPr>
        <xdr:cNvPr id="323" name="テキスト ボックス 322"/>
        <xdr:cNvSpPr txBox="1"/>
      </xdr:nvSpPr>
      <xdr:spPr>
        <a:xfrm>
          <a:off x="6705111" y="64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60962</xdr:rowOff>
    </xdr:from>
    <xdr:to>
      <xdr:col>15</xdr:col>
      <xdr:colOff>180975</xdr:colOff>
      <xdr:row>57</xdr:row>
      <xdr:rowOff>62571</xdr:rowOff>
    </xdr:to>
    <xdr:cxnSp macro="">
      <xdr:nvCxnSpPr>
        <xdr:cNvPr id="352" name="直線コネクタ 351"/>
        <xdr:cNvCxnSpPr/>
      </xdr:nvCxnSpPr>
      <xdr:spPr>
        <a:xfrm flipV="1">
          <a:off x="9639300" y="9833612"/>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107011</xdr:rowOff>
    </xdr:from>
    <xdr:to>
      <xdr:col>14</xdr:col>
      <xdr:colOff>28575</xdr:colOff>
      <xdr:row>57</xdr:row>
      <xdr:rowOff>62571</xdr:rowOff>
    </xdr:to>
    <xdr:cxnSp macro="">
      <xdr:nvCxnSpPr>
        <xdr:cNvPr id="355" name="直線コネクタ 354"/>
        <xdr:cNvCxnSpPr/>
      </xdr:nvCxnSpPr>
      <xdr:spPr>
        <a:xfrm>
          <a:off x="8750300" y="9536761"/>
          <a:ext cx="889000" cy="2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107011</xdr:rowOff>
    </xdr:from>
    <xdr:to>
      <xdr:col>12</xdr:col>
      <xdr:colOff>511175</xdr:colOff>
      <xdr:row>57</xdr:row>
      <xdr:rowOff>27541</xdr:rowOff>
    </xdr:to>
    <xdr:cxnSp macro="">
      <xdr:nvCxnSpPr>
        <xdr:cNvPr id="358" name="直線コネクタ 357"/>
        <xdr:cNvCxnSpPr/>
      </xdr:nvCxnSpPr>
      <xdr:spPr>
        <a:xfrm flipV="1">
          <a:off x="7861300" y="9536761"/>
          <a:ext cx="889000" cy="26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60" name="テキスト ボックス 359"/>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163009</xdr:rowOff>
    </xdr:from>
    <xdr:to>
      <xdr:col>11</xdr:col>
      <xdr:colOff>307975</xdr:colOff>
      <xdr:row>57</xdr:row>
      <xdr:rowOff>27541</xdr:rowOff>
    </xdr:to>
    <xdr:cxnSp macro="">
      <xdr:nvCxnSpPr>
        <xdr:cNvPr id="361" name="直線コネクタ 360"/>
        <xdr:cNvCxnSpPr/>
      </xdr:nvCxnSpPr>
      <xdr:spPr>
        <a:xfrm>
          <a:off x="6972300" y="9764209"/>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10162</xdr:rowOff>
    </xdr:from>
    <xdr:to>
      <xdr:col>15</xdr:col>
      <xdr:colOff>231775</xdr:colOff>
      <xdr:row>57</xdr:row>
      <xdr:rowOff>111762</xdr:rowOff>
    </xdr:to>
    <xdr:sp macro="" textlink="">
      <xdr:nvSpPr>
        <xdr:cNvPr id="371" name="円/楕円 370"/>
        <xdr:cNvSpPr/>
      </xdr:nvSpPr>
      <xdr:spPr>
        <a:xfrm>
          <a:off x="10426700" y="97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160039</xdr:rowOff>
    </xdr:from>
    <xdr:ext cx="534377" cy="259045"/>
    <xdr:sp macro="" textlink="">
      <xdr:nvSpPr>
        <xdr:cNvPr id="372" name="普通建設事業費該当値テキスト"/>
        <xdr:cNvSpPr txBox="1"/>
      </xdr:nvSpPr>
      <xdr:spPr>
        <a:xfrm>
          <a:off x="10528300" y="976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11771</xdr:rowOff>
    </xdr:from>
    <xdr:to>
      <xdr:col>14</xdr:col>
      <xdr:colOff>79375</xdr:colOff>
      <xdr:row>57</xdr:row>
      <xdr:rowOff>113371</xdr:rowOff>
    </xdr:to>
    <xdr:sp macro="" textlink="">
      <xdr:nvSpPr>
        <xdr:cNvPr id="373" name="円/楕円 372"/>
        <xdr:cNvSpPr/>
      </xdr:nvSpPr>
      <xdr:spPr>
        <a:xfrm>
          <a:off x="9588500" y="97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104498</xdr:rowOff>
    </xdr:from>
    <xdr:ext cx="534377" cy="259045"/>
    <xdr:sp macro="" textlink="">
      <xdr:nvSpPr>
        <xdr:cNvPr id="374" name="テキスト ボックス 373"/>
        <xdr:cNvSpPr txBox="1"/>
      </xdr:nvSpPr>
      <xdr:spPr>
        <a:xfrm>
          <a:off x="9372111" y="98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56211</xdr:rowOff>
    </xdr:from>
    <xdr:to>
      <xdr:col>12</xdr:col>
      <xdr:colOff>561975</xdr:colOff>
      <xdr:row>55</xdr:row>
      <xdr:rowOff>157811</xdr:rowOff>
    </xdr:to>
    <xdr:sp macro="" textlink="">
      <xdr:nvSpPr>
        <xdr:cNvPr id="375" name="円/楕円 374"/>
        <xdr:cNvSpPr/>
      </xdr:nvSpPr>
      <xdr:spPr>
        <a:xfrm>
          <a:off x="8699500" y="9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2888</xdr:rowOff>
    </xdr:from>
    <xdr:ext cx="534377" cy="259045"/>
    <xdr:sp macro="" textlink="">
      <xdr:nvSpPr>
        <xdr:cNvPr id="376" name="テキスト ボックス 375"/>
        <xdr:cNvSpPr txBox="1"/>
      </xdr:nvSpPr>
      <xdr:spPr>
        <a:xfrm>
          <a:off x="8483111" y="92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148191</xdr:rowOff>
    </xdr:from>
    <xdr:to>
      <xdr:col>11</xdr:col>
      <xdr:colOff>358775</xdr:colOff>
      <xdr:row>57</xdr:row>
      <xdr:rowOff>78341</xdr:rowOff>
    </xdr:to>
    <xdr:sp macro="" textlink="">
      <xdr:nvSpPr>
        <xdr:cNvPr id="377" name="円/楕円 376"/>
        <xdr:cNvSpPr/>
      </xdr:nvSpPr>
      <xdr:spPr>
        <a:xfrm>
          <a:off x="7810500" y="97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69468</xdr:rowOff>
    </xdr:from>
    <xdr:ext cx="534377" cy="259045"/>
    <xdr:sp macro="" textlink="">
      <xdr:nvSpPr>
        <xdr:cNvPr id="378" name="テキスト ボックス 377"/>
        <xdr:cNvSpPr txBox="1"/>
      </xdr:nvSpPr>
      <xdr:spPr>
        <a:xfrm>
          <a:off x="7594111" y="98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112209</xdr:rowOff>
    </xdr:from>
    <xdr:to>
      <xdr:col>10</xdr:col>
      <xdr:colOff>155575</xdr:colOff>
      <xdr:row>57</xdr:row>
      <xdr:rowOff>42359</xdr:rowOff>
    </xdr:to>
    <xdr:sp macro="" textlink="">
      <xdr:nvSpPr>
        <xdr:cNvPr id="379" name="円/楕円 378"/>
        <xdr:cNvSpPr/>
      </xdr:nvSpPr>
      <xdr:spPr>
        <a:xfrm>
          <a:off x="6921500" y="9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58886</xdr:rowOff>
    </xdr:from>
    <xdr:ext cx="534377" cy="259045"/>
    <xdr:sp macro="" textlink="">
      <xdr:nvSpPr>
        <xdr:cNvPr id="380" name="テキスト ボックス 379"/>
        <xdr:cNvSpPr txBox="1"/>
      </xdr:nvSpPr>
      <xdr:spPr>
        <a:xfrm>
          <a:off x="6705111" y="94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77279</xdr:rowOff>
    </xdr:from>
    <xdr:to>
      <xdr:col>15</xdr:col>
      <xdr:colOff>180975</xdr:colOff>
      <xdr:row>79</xdr:row>
      <xdr:rowOff>9792</xdr:rowOff>
    </xdr:to>
    <xdr:cxnSp macro="">
      <xdr:nvCxnSpPr>
        <xdr:cNvPr id="409" name="直線コネクタ 408"/>
        <xdr:cNvCxnSpPr/>
      </xdr:nvCxnSpPr>
      <xdr:spPr>
        <a:xfrm flipV="1">
          <a:off x="9639300" y="13450379"/>
          <a:ext cx="838200" cy="10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26479</xdr:rowOff>
    </xdr:from>
    <xdr:to>
      <xdr:col>15</xdr:col>
      <xdr:colOff>231775</xdr:colOff>
      <xdr:row>78</xdr:row>
      <xdr:rowOff>128079</xdr:rowOff>
    </xdr:to>
    <xdr:sp macro="" textlink="">
      <xdr:nvSpPr>
        <xdr:cNvPr id="419" name="円/楕円 418"/>
        <xdr:cNvSpPr/>
      </xdr:nvSpPr>
      <xdr:spPr>
        <a:xfrm>
          <a:off x="10426700" y="133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4906</xdr:rowOff>
    </xdr:from>
    <xdr:ext cx="534377" cy="259045"/>
    <xdr:sp macro="" textlink="">
      <xdr:nvSpPr>
        <xdr:cNvPr id="420" name="普通建設事業費 （ うち新規整備　）該当値テキスト"/>
        <xdr:cNvSpPr txBox="1"/>
      </xdr:nvSpPr>
      <xdr:spPr>
        <a:xfrm>
          <a:off x="10528300" y="133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130442</xdr:rowOff>
    </xdr:from>
    <xdr:to>
      <xdr:col>14</xdr:col>
      <xdr:colOff>79375</xdr:colOff>
      <xdr:row>79</xdr:row>
      <xdr:rowOff>60592</xdr:rowOff>
    </xdr:to>
    <xdr:sp macro="" textlink="">
      <xdr:nvSpPr>
        <xdr:cNvPr id="421" name="円/楕円 420"/>
        <xdr:cNvSpPr/>
      </xdr:nvSpPr>
      <xdr:spPr>
        <a:xfrm>
          <a:off x="9588500" y="135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51719</xdr:rowOff>
    </xdr:from>
    <xdr:ext cx="469744" cy="259045"/>
    <xdr:sp macro="" textlink="">
      <xdr:nvSpPr>
        <xdr:cNvPr id="422" name="テキスト ボックス 421"/>
        <xdr:cNvSpPr txBox="1"/>
      </xdr:nvSpPr>
      <xdr:spPr>
        <a:xfrm>
          <a:off x="9404427" y="135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131155</xdr:rowOff>
    </xdr:from>
    <xdr:to>
      <xdr:col>15</xdr:col>
      <xdr:colOff>180975</xdr:colOff>
      <xdr:row>97</xdr:row>
      <xdr:rowOff>131569</xdr:rowOff>
    </xdr:to>
    <xdr:cxnSp macro="">
      <xdr:nvCxnSpPr>
        <xdr:cNvPr id="453" name="直線コネクタ 452"/>
        <xdr:cNvCxnSpPr/>
      </xdr:nvCxnSpPr>
      <xdr:spPr>
        <a:xfrm flipV="1">
          <a:off x="9639300" y="16761805"/>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80355</xdr:rowOff>
    </xdr:from>
    <xdr:to>
      <xdr:col>15</xdr:col>
      <xdr:colOff>231775</xdr:colOff>
      <xdr:row>98</xdr:row>
      <xdr:rowOff>10505</xdr:rowOff>
    </xdr:to>
    <xdr:sp macro="" textlink="">
      <xdr:nvSpPr>
        <xdr:cNvPr id="463" name="円/楕円 462"/>
        <xdr:cNvSpPr/>
      </xdr:nvSpPr>
      <xdr:spPr>
        <a:xfrm>
          <a:off x="10426700" y="167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103232</xdr:rowOff>
    </xdr:from>
    <xdr:ext cx="534377" cy="259045"/>
    <xdr:sp macro="" textlink="">
      <xdr:nvSpPr>
        <xdr:cNvPr id="464" name="普通建設事業費 （ うち更新整備　）該当値テキスト"/>
        <xdr:cNvSpPr txBox="1"/>
      </xdr:nvSpPr>
      <xdr:spPr>
        <a:xfrm>
          <a:off x="10528300" y="1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80769</xdr:rowOff>
    </xdr:from>
    <xdr:to>
      <xdr:col>14</xdr:col>
      <xdr:colOff>79375</xdr:colOff>
      <xdr:row>98</xdr:row>
      <xdr:rowOff>10919</xdr:rowOff>
    </xdr:to>
    <xdr:sp macro="" textlink="">
      <xdr:nvSpPr>
        <xdr:cNvPr id="465" name="円/楕円 464"/>
        <xdr:cNvSpPr/>
      </xdr:nvSpPr>
      <xdr:spPr>
        <a:xfrm>
          <a:off x="9588500" y="167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27446</xdr:rowOff>
    </xdr:from>
    <xdr:ext cx="534377" cy="259045"/>
    <xdr:sp macro="" textlink="">
      <xdr:nvSpPr>
        <xdr:cNvPr id="466" name="テキスト ボックス 465"/>
        <xdr:cNvSpPr txBox="1"/>
      </xdr:nvSpPr>
      <xdr:spPr>
        <a:xfrm>
          <a:off x="9372111" y="16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5779</xdr:rowOff>
    </xdr:from>
    <xdr:to>
      <xdr:col>22</xdr:col>
      <xdr:colOff>365125</xdr:colOff>
      <xdr:row>39</xdr:row>
      <xdr:rowOff>44450</xdr:rowOff>
    </xdr:to>
    <xdr:cxnSp macro="">
      <xdr:nvCxnSpPr>
        <xdr:cNvPr id="498" name="直線コネクタ 497"/>
        <xdr:cNvCxnSpPr/>
      </xdr:nvCxnSpPr>
      <xdr:spPr>
        <a:xfrm>
          <a:off x="14592300" y="6692329"/>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5779</xdr:rowOff>
    </xdr:from>
    <xdr:to>
      <xdr:col>21</xdr:col>
      <xdr:colOff>161925</xdr:colOff>
      <xdr:row>39</xdr:row>
      <xdr:rowOff>44450</xdr:rowOff>
    </xdr:to>
    <xdr:cxnSp macro="">
      <xdr:nvCxnSpPr>
        <xdr:cNvPr id="501" name="直線コネクタ 500"/>
        <xdr:cNvCxnSpPr/>
      </xdr:nvCxnSpPr>
      <xdr:spPr>
        <a:xfrm flipV="1">
          <a:off x="13703300" y="6692329"/>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126429</xdr:rowOff>
    </xdr:from>
    <xdr:to>
      <xdr:col>21</xdr:col>
      <xdr:colOff>212725</xdr:colOff>
      <xdr:row>39</xdr:row>
      <xdr:rowOff>56579</xdr:rowOff>
    </xdr:to>
    <xdr:sp macro="" textlink="">
      <xdr:nvSpPr>
        <xdr:cNvPr id="518" name="円/楕円 517"/>
        <xdr:cNvSpPr/>
      </xdr:nvSpPr>
      <xdr:spPr>
        <a:xfrm>
          <a:off x="14541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47706</xdr:rowOff>
    </xdr:from>
    <xdr:ext cx="378565" cy="259045"/>
    <xdr:sp macro="" textlink="">
      <xdr:nvSpPr>
        <xdr:cNvPr id="519" name="テキスト ボックス 518"/>
        <xdr:cNvSpPr txBox="1"/>
      </xdr:nvSpPr>
      <xdr:spPr>
        <a:xfrm>
          <a:off x="14403017" y="673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924</xdr:rowOff>
    </xdr:from>
    <xdr:to>
      <xdr:col>23</xdr:col>
      <xdr:colOff>517525</xdr:colOff>
      <xdr:row>77</xdr:row>
      <xdr:rowOff>4728</xdr:rowOff>
    </xdr:to>
    <xdr:cxnSp macro="">
      <xdr:nvCxnSpPr>
        <xdr:cNvPr id="603" name="直線コネクタ 602"/>
        <xdr:cNvCxnSpPr/>
      </xdr:nvCxnSpPr>
      <xdr:spPr>
        <a:xfrm>
          <a:off x="15481300" y="13202574"/>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924</xdr:rowOff>
    </xdr:from>
    <xdr:to>
      <xdr:col>22</xdr:col>
      <xdr:colOff>365125</xdr:colOff>
      <xdr:row>77</xdr:row>
      <xdr:rowOff>23523</xdr:rowOff>
    </xdr:to>
    <xdr:cxnSp macro="">
      <xdr:nvCxnSpPr>
        <xdr:cNvPr id="606" name="直線コネクタ 605"/>
        <xdr:cNvCxnSpPr/>
      </xdr:nvCxnSpPr>
      <xdr:spPr>
        <a:xfrm flipV="1">
          <a:off x="14592300" y="13202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158789</xdr:rowOff>
    </xdr:from>
    <xdr:to>
      <xdr:col>21</xdr:col>
      <xdr:colOff>161925</xdr:colOff>
      <xdr:row>77</xdr:row>
      <xdr:rowOff>23523</xdr:rowOff>
    </xdr:to>
    <xdr:cxnSp macro="">
      <xdr:nvCxnSpPr>
        <xdr:cNvPr id="609" name="直線コネクタ 608"/>
        <xdr:cNvCxnSpPr/>
      </xdr:nvCxnSpPr>
      <xdr:spPr>
        <a:xfrm>
          <a:off x="13703300" y="13188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158789</xdr:rowOff>
    </xdr:from>
    <xdr:to>
      <xdr:col>19</xdr:col>
      <xdr:colOff>644525</xdr:colOff>
      <xdr:row>77</xdr:row>
      <xdr:rowOff>22233</xdr:rowOff>
    </xdr:to>
    <xdr:cxnSp macro="">
      <xdr:nvCxnSpPr>
        <xdr:cNvPr id="612" name="直線コネクタ 611"/>
        <xdr:cNvCxnSpPr/>
      </xdr:nvCxnSpPr>
      <xdr:spPr>
        <a:xfrm flipV="1">
          <a:off x="12814300" y="13188989"/>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125378</xdr:rowOff>
    </xdr:from>
    <xdr:to>
      <xdr:col>23</xdr:col>
      <xdr:colOff>568325</xdr:colOff>
      <xdr:row>77</xdr:row>
      <xdr:rowOff>55528</xdr:rowOff>
    </xdr:to>
    <xdr:sp macro="" textlink="">
      <xdr:nvSpPr>
        <xdr:cNvPr id="622" name="円/楕円 621"/>
        <xdr:cNvSpPr/>
      </xdr:nvSpPr>
      <xdr:spPr>
        <a:xfrm>
          <a:off x="162687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103805</xdr:rowOff>
    </xdr:from>
    <xdr:ext cx="534377" cy="259045"/>
    <xdr:sp macro="" textlink="">
      <xdr:nvSpPr>
        <xdr:cNvPr id="623" name="公債費該当値テキスト"/>
        <xdr:cNvSpPr txBox="1"/>
      </xdr:nvSpPr>
      <xdr:spPr>
        <a:xfrm>
          <a:off x="16370300" y="131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121574</xdr:rowOff>
    </xdr:from>
    <xdr:to>
      <xdr:col>22</xdr:col>
      <xdr:colOff>415925</xdr:colOff>
      <xdr:row>77</xdr:row>
      <xdr:rowOff>51724</xdr:rowOff>
    </xdr:to>
    <xdr:sp macro="" textlink="">
      <xdr:nvSpPr>
        <xdr:cNvPr id="624" name="円/楕円 623"/>
        <xdr:cNvSpPr/>
      </xdr:nvSpPr>
      <xdr:spPr>
        <a:xfrm>
          <a:off x="15430500" y="131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42851</xdr:rowOff>
    </xdr:from>
    <xdr:ext cx="534377" cy="259045"/>
    <xdr:sp macro="" textlink="">
      <xdr:nvSpPr>
        <xdr:cNvPr id="625" name="テキスト ボックス 624"/>
        <xdr:cNvSpPr txBox="1"/>
      </xdr:nvSpPr>
      <xdr:spPr>
        <a:xfrm>
          <a:off x="15214111" y="132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144173</xdr:rowOff>
    </xdr:from>
    <xdr:to>
      <xdr:col>21</xdr:col>
      <xdr:colOff>212725</xdr:colOff>
      <xdr:row>77</xdr:row>
      <xdr:rowOff>74323</xdr:rowOff>
    </xdr:to>
    <xdr:sp macro="" textlink="">
      <xdr:nvSpPr>
        <xdr:cNvPr id="626" name="円/楕円 625"/>
        <xdr:cNvSpPr/>
      </xdr:nvSpPr>
      <xdr:spPr>
        <a:xfrm>
          <a:off x="14541500" y="131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65450</xdr:rowOff>
    </xdr:from>
    <xdr:ext cx="534377" cy="259045"/>
    <xdr:sp macro="" textlink="">
      <xdr:nvSpPr>
        <xdr:cNvPr id="627" name="テキスト ボックス 626"/>
        <xdr:cNvSpPr txBox="1"/>
      </xdr:nvSpPr>
      <xdr:spPr>
        <a:xfrm>
          <a:off x="14325111" y="132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107989</xdr:rowOff>
    </xdr:from>
    <xdr:to>
      <xdr:col>20</xdr:col>
      <xdr:colOff>9525</xdr:colOff>
      <xdr:row>77</xdr:row>
      <xdr:rowOff>38139</xdr:rowOff>
    </xdr:to>
    <xdr:sp macro="" textlink="">
      <xdr:nvSpPr>
        <xdr:cNvPr id="628" name="円/楕円 627"/>
        <xdr:cNvSpPr/>
      </xdr:nvSpPr>
      <xdr:spPr>
        <a:xfrm>
          <a:off x="13652500" y="131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29266</xdr:rowOff>
    </xdr:from>
    <xdr:ext cx="534377" cy="259045"/>
    <xdr:sp macro="" textlink="">
      <xdr:nvSpPr>
        <xdr:cNvPr id="629" name="テキスト ボックス 628"/>
        <xdr:cNvSpPr txBox="1"/>
      </xdr:nvSpPr>
      <xdr:spPr>
        <a:xfrm>
          <a:off x="13436111" y="13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142883</xdr:rowOff>
    </xdr:from>
    <xdr:to>
      <xdr:col>18</xdr:col>
      <xdr:colOff>492125</xdr:colOff>
      <xdr:row>77</xdr:row>
      <xdr:rowOff>73033</xdr:rowOff>
    </xdr:to>
    <xdr:sp macro="" textlink="">
      <xdr:nvSpPr>
        <xdr:cNvPr id="630" name="円/楕円 629"/>
        <xdr:cNvSpPr/>
      </xdr:nvSpPr>
      <xdr:spPr>
        <a:xfrm>
          <a:off x="12763500" y="131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64160</xdr:rowOff>
    </xdr:from>
    <xdr:ext cx="534377" cy="259045"/>
    <xdr:sp macro="" textlink="">
      <xdr:nvSpPr>
        <xdr:cNvPr id="631" name="テキスト ボックス 630"/>
        <xdr:cNvSpPr txBox="1"/>
      </xdr:nvSpPr>
      <xdr:spPr>
        <a:xfrm>
          <a:off x="12547111" y="132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153264</xdr:rowOff>
    </xdr:from>
    <xdr:to>
      <xdr:col>23</xdr:col>
      <xdr:colOff>517525</xdr:colOff>
      <xdr:row>98</xdr:row>
      <xdr:rowOff>20828</xdr:rowOff>
    </xdr:to>
    <xdr:cxnSp macro="">
      <xdr:nvCxnSpPr>
        <xdr:cNvPr id="660" name="直線コネクタ 659"/>
        <xdr:cNvCxnSpPr/>
      </xdr:nvCxnSpPr>
      <xdr:spPr>
        <a:xfrm>
          <a:off x="15481300" y="16783914"/>
          <a:ext cx="8382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153264</xdr:rowOff>
    </xdr:from>
    <xdr:to>
      <xdr:col>22</xdr:col>
      <xdr:colOff>365125</xdr:colOff>
      <xdr:row>98</xdr:row>
      <xdr:rowOff>73406</xdr:rowOff>
    </xdr:to>
    <xdr:cxnSp macro="">
      <xdr:nvCxnSpPr>
        <xdr:cNvPr id="663" name="直線コネクタ 662"/>
        <xdr:cNvCxnSpPr/>
      </xdr:nvCxnSpPr>
      <xdr:spPr>
        <a:xfrm flipV="1">
          <a:off x="14592300" y="16783914"/>
          <a:ext cx="889000" cy="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73406</xdr:rowOff>
    </xdr:from>
    <xdr:to>
      <xdr:col>21</xdr:col>
      <xdr:colOff>161925</xdr:colOff>
      <xdr:row>98</xdr:row>
      <xdr:rowOff>98323</xdr:rowOff>
    </xdr:to>
    <xdr:cxnSp macro="">
      <xdr:nvCxnSpPr>
        <xdr:cNvPr id="666" name="直線コネクタ 665"/>
        <xdr:cNvCxnSpPr/>
      </xdr:nvCxnSpPr>
      <xdr:spPr>
        <a:xfrm flipV="1">
          <a:off x="13703300" y="1687550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7398</xdr:rowOff>
    </xdr:from>
    <xdr:to>
      <xdr:col>19</xdr:col>
      <xdr:colOff>644525</xdr:colOff>
      <xdr:row>98</xdr:row>
      <xdr:rowOff>98323</xdr:rowOff>
    </xdr:to>
    <xdr:cxnSp macro="">
      <xdr:nvCxnSpPr>
        <xdr:cNvPr id="669" name="直線コネクタ 668"/>
        <xdr:cNvCxnSpPr/>
      </xdr:nvCxnSpPr>
      <xdr:spPr>
        <a:xfrm>
          <a:off x="12814300" y="16809498"/>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3" name="テキスト ボックス 672"/>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141478</xdr:rowOff>
    </xdr:from>
    <xdr:to>
      <xdr:col>23</xdr:col>
      <xdr:colOff>568325</xdr:colOff>
      <xdr:row>98</xdr:row>
      <xdr:rowOff>71628</xdr:rowOff>
    </xdr:to>
    <xdr:sp macro="" textlink="">
      <xdr:nvSpPr>
        <xdr:cNvPr id="679" name="円/楕円 678"/>
        <xdr:cNvSpPr/>
      </xdr:nvSpPr>
      <xdr:spPr>
        <a:xfrm>
          <a:off x="162687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119905</xdr:rowOff>
    </xdr:from>
    <xdr:ext cx="534377" cy="259045"/>
    <xdr:sp macro="" textlink="">
      <xdr:nvSpPr>
        <xdr:cNvPr id="680" name="積立金該当値テキスト"/>
        <xdr:cNvSpPr txBox="1"/>
      </xdr:nvSpPr>
      <xdr:spPr>
        <a:xfrm>
          <a:off x="16370300"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102464</xdr:rowOff>
    </xdr:from>
    <xdr:to>
      <xdr:col>22</xdr:col>
      <xdr:colOff>415925</xdr:colOff>
      <xdr:row>98</xdr:row>
      <xdr:rowOff>32614</xdr:rowOff>
    </xdr:to>
    <xdr:sp macro="" textlink="">
      <xdr:nvSpPr>
        <xdr:cNvPr id="681" name="円/楕円 680"/>
        <xdr:cNvSpPr/>
      </xdr:nvSpPr>
      <xdr:spPr>
        <a:xfrm>
          <a:off x="154305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23741</xdr:rowOff>
    </xdr:from>
    <xdr:ext cx="534377" cy="259045"/>
    <xdr:sp macro="" textlink="">
      <xdr:nvSpPr>
        <xdr:cNvPr id="682" name="テキスト ボックス 681"/>
        <xdr:cNvSpPr txBox="1"/>
      </xdr:nvSpPr>
      <xdr:spPr>
        <a:xfrm>
          <a:off x="15214111" y="168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22606</xdr:rowOff>
    </xdr:from>
    <xdr:to>
      <xdr:col>21</xdr:col>
      <xdr:colOff>212725</xdr:colOff>
      <xdr:row>98</xdr:row>
      <xdr:rowOff>124206</xdr:rowOff>
    </xdr:to>
    <xdr:sp macro="" textlink="">
      <xdr:nvSpPr>
        <xdr:cNvPr id="683" name="円/楕円 682"/>
        <xdr:cNvSpPr/>
      </xdr:nvSpPr>
      <xdr:spPr>
        <a:xfrm>
          <a:off x="14541500" y="168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115333</xdr:rowOff>
    </xdr:from>
    <xdr:ext cx="469744" cy="259045"/>
    <xdr:sp macro="" textlink="">
      <xdr:nvSpPr>
        <xdr:cNvPr id="684" name="テキスト ボックス 683"/>
        <xdr:cNvSpPr txBox="1"/>
      </xdr:nvSpPr>
      <xdr:spPr>
        <a:xfrm>
          <a:off x="14357427" y="1691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47523</xdr:rowOff>
    </xdr:from>
    <xdr:to>
      <xdr:col>20</xdr:col>
      <xdr:colOff>9525</xdr:colOff>
      <xdr:row>98</xdr:row>
      <xdr:rowOff>149123</xdr:rowOff>
    </xdr:to>
    <xdr:sp macro="" textlink="">
      <xdr:nvSpPr>
        <xdr:cNvPr id="685" name="円/楕円 684"/>
        <xdr:cNvSpPr/>
      </xdr:nvSpPr>
      <xdr:spPr>
        <a:xfrm>
          <a:off x="13652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140250</xdr:rowOff>
    </xdr:from>
    <xdr:ext cx="469744" cy="259045"/>
    <xdr:sp macro="" textlink="">
      <xdr:nvSpPr>
        <xdr:cNvPr id="686" name="テキスト ボックス 685"/>
        <xdr:cNvSpPr txBox="1"/>
      </xdr:nvSpPr>
      <xdr:spPr>
        <a:xfrm>
          <a:off x="13468427" y="1694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128048</xdr:rowOff>
    </xdr:from>
    <xdr:to>
      <xdr:col>18</xdr:col>
      <xdr:colOff>492125</xdr:colOff>
      <xdr:row>98</xdr:row>
      <xdr:rowOff>58198</xdr:rowOff>
    </xdr:to>
    <xdr:sp macro="" textlink="">
      <xdr:nvSpPr>
        <xdr:cNvPr id="687" name="円/楕円 686"/>
        <xdr:cNvSpPr/>
      </xdr:nvSpPr>
      <xdr:spPr>
        <a:xfrm>
          <a:off x="12763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74725</xdr:rowOff>
    </xdr:from>
    <xdr:ext cx="534377" cy="259045"/>
    <xdr:sp macro="" textlink="">
      <xdr:nvSpPr>
        <xdr:cNvPr id="688" name="テキスト ボックス 687"/>
        <xdr:cNvSpPr txBox="1"/>
      </xdr:nvSpPr>
      <xdr:spPr>
        <a:xfrm>
          <a:off x="12547111" y="165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19" name="直線コネクタ 718"/>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22" name="直線コネクタ 721"/>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25" name="直線コネクタ 724"/>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28" name="直線コネクタ 727"/>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38" name="円/楕円 737"/>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39"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0" name="円/楕円 739"/>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1" name="テキスト ボックス 740"/>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2" name="円/楕円 741"/>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3" name="テキスト ボックス 742"/>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4" name="円/楕円 743"/>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5" name="テキスト ボックス 744"/>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46" name="円/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47" name="テキスト ボックス 746"/>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99504</xdr:rowOff>
    </xdr:from>
    <xdr:to>
      <xdr:col>32</xdr:col>
      <xdr:colOff>187325</xdr:colOff>
      <xdr:row>76</xdr:row>
      <xdr:rowOff>126364</xdr:rowOff>
    </xdr:to>
    <xdr:cxnSp macro="">
      <xdr:nvCxnSpPr>
        <xdr:cNvPr id="832" name="直線コネクタ 831"/>
        <xdr:cNvCxnSpPr/>
      </xdr:nvCxnSpPr>
      <xdr:spPr>
        <a:xfrm flipV="1">
          <a:off x="21323300" y="13129704"/>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126364</xdr:rowOff>
    </xdr:from>
    <xdr:to>
      <xdr:col>31</xdr:col>
      <xdr:colOff>34925</xdr:colOff>
      <xdr:row>77</xdr:row>
      <xdr:rowOff>53366</xdr:rowOff>
    </xdr:to>
    <xdr:cxnSp macro="">
      <xdr:nvCxnSpPr>
        <xdr:cNvPr id="835" name="直線コネクタ 834"/>
        <xdr:cNvCxnSpPr/>
      </xdr:nvCxnSpPr>
      <xdr:spPr>
        <a:xfrm flipV="1">
          <a:off x="20434300" y="13156564"/>
          <a:ext cx="8890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19495</xdr:rowOff>
    </xdr:from>
    <xdr:to>
      <xdr:col>29</xdr:col>
      <xdr:colOff>517525</xdr:colOff>
      <xdr:row>77</xdr:row>
      <xdr:rowOff>53366</xdr:rowOff>
    </xdr:to>
    <xdr:cxnSp macro="">
      <xdr:nvCxnSpPr>
        <xdr:cNvPr id="838" name="直線コネクタ 837"/>
        <xdr:cNvCxnSpPr/>
      </xdr:nvCxnSpPr>
      <xdr:spPr>
        <a:xfrm>
          <a:off x="19545300" y="13221145"/>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19495</xdr:rowOff>
    </xdr:from>
    <xdr:to>
      <xdr:col>28</xdr:col>
      <xdr:colOff>314325</xdr:colOff>
      <xdr:row>77</xdr:row>
      <xdr:rowOff>99713</xdr:rowOff>
    </xdr:to>
    <xdr:cxnSp macro="">
      <xdr:nvCxnSpPr>
        <xdr:cNvPr id="841" name="直線コネクタ 840"/>
        <xdr:cNvCxnSpPr/>
      </xdr:nvCxnSpPr>
      <xdr:spPr>
        <a:xfrm flipV="1">
          <a:off x="18656300" y="13221145"/>
          <a:ext cx="889000" cy="8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48704</xdr:rowOff>
    </xdr:from>
    <xdr:to>
      <xdr:col>32</xdr:col>
      <xdr:colOff>238125</xdr:colOff>
      <xdr:row>76</xdr:row>
      <xdr:rowOff>150304</xdr:rowOff>
    </xdr:to>
    <xdr:sp macro="" textlink="">
      <xdr:nvSpPr>
        <xdr:cNvPr id="851" name="円/楕円 850"/>
        <xdr:cNvSpPr/>
      </xdr:nvSpPr>
      <xdr:spPr>
        <a:xfrm>
          <a:off x="221107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27131</xdr:rowOff>
    </xdr:from>
    <xdr:ext cx="534377" cy="259045"/>
    <xdr:sp macro="" textlink="">
      <xdr:nvSpPr>
        <xdr:cNvPr id="852" name="繰出金該当値テキスト"/>
        <xdr:cNvSpPr txBox="1"/>
      </xdr:nvSpPr>
      <xdr:spPr>
        <a:xfrm>
          <a:off x="22212300" y="130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75564</xdr:rowOff>
    </xdr:from>
    <xdr:to>
      <xdr:col>31</xdr:col>
      <xdr:colOff>85725</xdr:colOff>
      <xdr:row>77</xdr:row>
      <xdr:rowOff>5714</xdr:rowOff>
    </xdr:to>
    <xdr:sp macro="" textlink="">
      <xdr:nvSpPr>
        <xdr:cNvPr id="853" name="円/楕円 852"/>
        <xdr:cNvSpPr/>
      </xdr:nvSpPr>
      <xdr:spPr>
        <a:xfrm>
          <a:off x="21272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168291</xdr:rowOff>
    </xdr:from>
    <xdr:ext cx="534377" cy="259045"/>
    <xdr:sp macro="" textlink="">
      <xdr:nvSpPr>
        <xdr:cNvPr id="854" name="テキスト ボックス 853"/>
        <xdr:cNvSpPr txBox="1"/>
      </xdr:nvSpPr>
      <xdr:spPr>
        <a:xfrm>
          <a:off x="21056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2566</xdr:rowOff>
    </xdr:from>
    <xdr:to>
      <xdr:col>29</xdr:col>
      <xdr:colOff>568325</xdr:colOff>
      <xdr:row>77</xdr:row>
      <xdr:rowOff>104166</xdr:rowOff>
    </xdr:to>
    <xdr:sp macro="" textlink="">
      <xdr:nvSpPr>
        <xdr:cNvPr id="855" name="円/楕円 854"/>
        <xdr:cNvSpPr/>
      </xdr:nvSpPr>
      <xdr:spPr>
        <a:xfrm>
          <a:off x="20383500" y="132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95293</xdr:rowOff>
    </xdr:from>
    <xdr:ext cx="534377" cy="259045"/>
    <xdr:sp macro="" textlink="">
      <xdr:nvSpPr>
        <xdr:cNvPr id="856" name="テキスト ボックス 855"/>
        <xdr:cNvSpPr txBox="1"/>
      </xdr:nvSpPr>
      <xdr:spPr>
        <a:xfrm>
          <a:off x="20167111" y="132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140145</xdr:rowOff>
    </xdr:from>
    <xdr:to>
      <xdr:col>28</xdr:col>
      <xdr:colOff>365125</xdr:colOff>
      <xdr:row>77</xdr:row>
      <xdr:rowOff>70295</xdr:rowOff>
    </xdr:to>
    <xdr:sp macro="" textlink="">
      <xdr:nvSpPr>
        <xdr:cNvPr id="857" name="円/楕円 856"/>
        <xdr:cNvSpPr/>
      </xdr:nvSpPr>
      <xdr:spPr>
        <a:xfrm>
          <a:off x="19494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61422</xdr:rowOff>
    </xdr:from>
    <xdr:ext cx="534377" cy="259045"/>
    <xdr:sp macro="" textlink="">
      <xdr:nvSpPr>
        <xdr:cNvPr id="858" name="テキスト ボックス 857"/>
        <xdr:cNvSpPr txBox="1"/>
      </xdr:nvSpPr>
      <xdr:spPr>
        <a:xfrm>
          <a:off x="19278111" y="132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48913</xdr:rowOff>
    </xdr:from>
    <xdr:to>
      <xdr:col>27</xdr:col>
      <xdr:colOff>161925</xdr:colOff>
      <xdr:row>77</xdr:row>
      <xdr:rowOff>150513</xdr:rowOff>
    </xdr:to>
    <xdr:sp macro="" textlink="">
      <xdr:nvSpPr>
        <xdr:cNvPr id="859" name="円/楕円 858"/>
        <xdr:cNvSpPr/>
      </xdr:nvSpPr>
      <xdr:spPr>
        <a:xfrm>
          <a:off x="18605500" y="132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141640</xdr:rowOff>
    </xdr:from>
    <xdr:ext cx="534377" cy="259045"/>
    <xdr:sp macro="" textlink="">
      <xdr:nvSpPr>
        <xdr:cNvPr id="860" name="テキスト ボックス 859"/>
        <xdr:cNvSpPr txBox="1"/>
      </xdr:nvSpPr>
      <xdr:spPr>
        <a:xfrm>
          <a:off x="18389111" y="133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en-US" sz="1100" b="0" i="0" u="none" strike="noStrike" baseline="0" smtClean="0">
              <a:solidFill>
                <a:schemeClr val="dk1"/>
              </a:solidFill>
              <a:latin typeface="+mn-lt"/>
              <a:ea typeface="+mn-ea"/>
              <a:cs typeface="+mn-cs"/>
            </a:rPr>
            <a:t>　歳出決算総額は、住民一人当たり</a:t>
          </a:r>
          <a:r>
            <a:rPr lang="en-US" altLang="ja-JP" sz="1100" b="0" i="0" u="none" strike="noStrike" baseline="0" smtClean="0">
              <a:solidFill>
                <a:schemeClr val="dk1"/>
              </a:solidFill>
              <a:latin typeface="+mn-lt"/>
              <a:ea typeface="+mn-ea"/>
              <a:cs typeface="+mn-cs"/>
            </a:rPr>
            <a:t>335,958</a:t>
          </a:r>
          <a:r>
            <a:rPr lang="ja-JP" altLang="en-US" sz="1100" b="0" i="0" u="none" strike="noStrike" baseline="0" smtClean="0">
              <a:solidFill>
                <a:schemeClr val="dk1"/>
              </a:solidFill>
              <a:latin typeface="+mn-lt"/>
              <a:ea typeface="+mn-ea"/>
              <a:cs typeface="+mn-cs"/>
            </a:rPr>
            <a:t>円となっている。主な構成項目である人件費は、住民一人当たり</a:t>
          </a:r>
          <a:r>
            <a:rPr lang="en-US" altLang="ja-JP" sz="1100" b="0" i="0" u="none" strike="noStrike" baseline="0" smtClean="0">
              <a:solidFill>
                <a:schemeClr val="dk1"/>
              </a:solidFill>
              <a:latin typeface="+mn-lt"/>
              <a:ea typeface="+mn-ea"/>
              <a:cs typeface="+mn-cs"/>
            </a:rPr>
            <a:t>49,750</a:t>
          </a:r>
          <a:r>
            <a:rPr lang="ja-JP" altLang="en-US" sz="1100" b="0" i="0" u="none" strike="noStrike" baseline="0" smtClean="0">
              <a:solidFill>
                <a:schemeClr val="dk1"/>
              </a:solidFill>
              <a:latin typeface="+mn-lt"/>
              <a:ea typeface="+mn-ea"/>
              <a:cs typeface="+mn-cs"/>
            </a:rPr>
            <a:t>円となっており、類似団体平均と比較して一人当たりのコストが低い状況となっている。また、新規の普通建設事業の抑制に努めた結果、普通建設事業費（うち新規整備）は住民一人当たり</a:t>
          </a:r>
          <a:r>
            <a:rPr lang="en-US" altLang="ja-JP" sz="1100" b="0" i="0" u="none" strike="noStrike" baseline="0" smtClean="0">
              <a:solidFill>
                <a:schemeClr val="dk1"/>
              </a:solidFill>
              <a:latin typeface="+mn-lt"/>
              <a:ea typeface="+mn-ea"/>
              <a:cs typeface="+mn-cs"/>
            </a:rPr>
            <a:t>10,915</a:t>
          </a:r>
          <a:r>
            <a:rPr lang="ja-JP" altLang="en-US" sz="1100" b="0" i="0" u="none" strike="noStrike" baseline="0" smtClean="0">
              <a:solidFill>
                <a:schemeClr val="dk1"/>
              </a:solidFill>
              <a:latin typeface="+mn-lt"/>
              <a:ea typeface="+mn-ea"/>
              <a:cs typeface="+mn-cs"/>
            </a:rPr>
            <a:t>円となっており、類似団体と比較して</a:t>
          </a:r>
          <a:r>
            <a:rPr lang="ja-JP" altLang="ja-JP" sz="1100" b="0" i="0" baseline="0">
              <a:solidFill>
                <a:schemeClr val="dk1"/>
              </a:solidFill>
              <a:effectLst/>
              <a:latin typeface="+mn-lt"/>
              <a:ea typeface="+mn-ea"/>
              <a:cs typeface="+mn-cs"/>
            </a:rPr>
            <a:t>一人</a:t>
          </a:r>
          <a:r>
            <a:rPr lang="ja-JP" altLang="en-US" sz="1100" b="0" i="0" baseline="0">
              <a:solidFill>
                <a:schemeClr val="dk1"/>
              </a:solidFill>
              <a:effectLst/>
              <a:latin typeface="+mn-lt"/>
              <a:ea typeface="+mn-ea"/>
              <a:cs typeface="+mn-cs"/>
            </a:rPr>
            <a:t>当たり</a:t>
          </a:r>
          <a:r>
            <a:rPr lang="ja-JP" altLang="ja-JP" sz="1100" b="0" i="0" baseline="0">
              <a:solidFill>
                <a:schemeClr val="dk1"/>
              </a:solidFill>
              <a:effectLst/>
              <a:latin typeface="+mn-lt"/>
              <a:ea typeface="+mn-ea"/>
              <a:cs typeface="+mn-cs"/>
            </a:rPr>
            <a:t>のコストが低い状況となっている</a:t>
          </a:r>
          <a:r>
            <a:rPr lang="ja-JP" altLang="en-US" sz="1100" b="0" i="0" baseline="0">
              <a:solidFill>
                <a:schemeClr val="dk1"/>
              </a:solidFill>
              <a:effectLst/>
              <a:latin typeface="+mn-lt"/>
              <a:ea typeface="+mn-ea"/>
              <a:cs typeface="+mn-cs"/>
            </a:rPr>
            <a:t>。今後も住民一人当たりのコストを増加させないよう総合計画に基づき事業の取捨選択を徹底していくことで、事業費を抑制していく。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24,572
24,299
38.80
8,775,278
8,255,165
410,633
5,421,724
7,355,790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54.8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68834</xdr:rowOff>
    </xdr:from>
    <xdr:to>
      <xdr:col>6</xdr:col>
      <xdr:colOff>511175</xdr:colOff>
      <xdr:row>37</xdr:row>
      <xdr:rowOff>95939</xdr:rowOff>
    </xdr:to>
    <xdr:cxnSp macro="">
      <xdr:nvCxnSpPr>
        <xdr:cNvPr id="63" name="直線コネクタ 62"/>
        <xdr:cNvCxnSpPr/>
      </xdr:nvCxnSpPr>
      <xdr:spPr>
        <a:xfrm flipV="1">
          <a:off x="3797300" y="6412484"/>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91367</xdr:rowOff>
    </xdr:from>
    <xdr:to>
      <xdr:col>5</xdr:col>
      <xdr:colOff>358775</xdr:colOff>
      <xdr:row>37</xdr:row>
      <xdr:rowOff>95939</xdr:rowOff>
    </xdr:to>
    <xdr:cxnSp macro="">
      <xdr:nvCxnSpPr>
        <xdr:cNvPr id="66" name="直線コネクタ 65"/>
        <xdr:cNvCxnSpPr/>
      </xdr:nvCxnSpPr>
      <xdr:spPr>
        <a:xfrm>
          <a:off x="2908300" y="64350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581</xdr:rowOff>
    </xdr:from>
    <xdr:to>
      <xdr:col>4</xdr:col>
      <xdr:colOff>155575</xdr:colOff>
      <xdr:row>37</xdr:row>
      <xdr:rowOff>91367</xdr:rowOff>
    </xdr:to>
    <xdr:cxnSp macro="">
      <xdr:nvCxnSpPr>
        <xdr:cNvPr id="69" name="直線コネクタ 68"/>
        <xdr:cNvCxnSpPr/>
      </xdr:nvCxnSpPr>
      <xdr:spPr>
        <a:xfrm>
          <a:off x="2019300" y="6344231"/>
          <a:ext cx="889000" cy="9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7765</xdr:rowOff>
    </xdr:from>
    <xdr:to>
      <xdr:col>2</xdr:col>
      <xdr:colOff>638175</xdr:colOff>
      <xdr:row>37</xdr:row>
      <xdr:rowOff>581</xdr:rowOff>
    </xdr:to>
    <xdr:cxnSp macro="">
      <xdr:nvCxnSpPr>
        <xdr:cNvPr id="72" name="直線コネクタ 71"/>
        <xdr:cNvCxnSpPr/>
      </xdr:nvCxnSpPr>
      <xdr:spPr>
        <a:xfrm>
          <a:off x="1130300" y="6008515"/>
          <a:ext cx="889000" cy="3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18034</xdr:rowOff>
    </xdr:from>
    <xdr:to>
      <xdr:col>6</xdr:col>
      <xdr:colOff>561975</xdr:colOff>
      <xdr:row>37</xdr:row>
      <xdr:rowOff>119634</xdr:rowOff>
    </xdr:to>
    <xdr:sp macro="" textlink="">
      <xdr:nvSpPr>
        <xdr:cNvPr id="82" name="円/楕円 81"/>
        <xdr:cNvSpPr/>
      </xdr:nvSpPr>
      <xdr:spPr>
        <a:xfrm>
          <a:off x="4584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167911</xdr:rowOff>
    </xdr:from>
    <xdr:ext cx="469744" cy="259045"/>
    <xdr:sp macro="" textlink="">
      <xdr:nvSpPr>
        <xdr:cNvPr id="83" name="議会費該当値テキスト"/>
        <xdr:cNvSpPr txBox="1"/>
      </xdr:nvSpPr>
      <xdr:spPr>
        <a:xfrm>
          <a:off x="4686300"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45139</xdr:rowOff>
    </xdr:from>
    <xdr:to>
      <xdr:col>5</xdr:col>
      <xdr:colOff>409575</xdr:colOff>
      <xdr:row>37</xdr:row>
      <xdr:rowOff>146739</xdr:rowOff>
    </xdr:to>
    <xdr:sp macro="" textlink="">
      <xdr:nvSpPr>
        <xdr:cNvPr id="84" name="円/楕円 83"/>
        <xdr:cNvSpPr/>
      </xdr:nvSpPr>
      <xdr:spPr>
        <a:xfrm>
          <a:off x="3746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137866</xdr:rowOff>
    </xdr:from>
    <xdr:ext cx="469744" cy="259045"/>
    <xdr:sp macro="" textlink="">
      <xdr:nvSpPr>
        <xdr:cNvPr id="85" name="テキスト ボックス 84"/>
        <xdr:cNvSpPr txBox="1"/>
      </xdr:nvSpPr>
      <xdr:spPr>
        <a:xfrm>
          <a:off x="3562427"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40567</xdr:rowOff>
    </xdr:from>
    <xdr:to>
      <xdr:col>4</xdr:col>
      <xdr:colOff>206375</xdr:colOff>
      <xdr:row>37</xdr:row>
      <xdr:rowOff>142167</xdr:rowOff>
    </xdr:to>
    <xdr:sp macro="" textlink="">
      <xdr:nvSpPr>
        <xdr:cNvPr id="86" name="円/楕円 85"/>
        <xdr:cNvSpPr/>
      </xdr:nvSpPr>
      <xdr:spPr>
        <a:xfrm>
          <a:off x="2857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133294</xdr:rowOff>
    </xdr:from>
    <xdr:ext cx="469744" cy="259045"/>
    <xdr:sp macro="" textlink="">
      <xdr:nvSpPr>
        <xdr:cNvPr id="87" name="テキスト ボックス 86"/>
        <xdr:cNvSpPr txBox="1"/>
      </xdr:nvSpPr>
      <xdr:spPr>
        <a:xfrm>
          <a:off x="2673427" y="64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121231</xdr:rowOff>
    </xdr:from>
    <xdr:to>
      <xdr:col>3</xdr:col>
      <xdr:colOff>3175</xdr:colOff>
      <xdr:row>37</xdr:row>
      <xdr:rowOff>51381</xdr:rowOff>
    </xdr:to>
    <xdr:sp macro="" textlink="">
      <xdr:nvSpPr>
        <xdr:cNvPr id="88" name="円/楕円 87"/>
        <xdr:cNvSpPr/>
      </xdr:nvSpPr>
      <xdr:spPr>
        <a:xfrm>
          <a:off x="1968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42508</xdr:rowOff>
    </xdr:from>
    <xdr:ext cx="469744" cy="259045"/>
    <xdr:sp macro="" textlink="">
      <xdr:nvSpPr>
        <xdr:cNvPr id="89" name="テキスト ボックス 88"/>
        <xdr:cNvSpPr txBox="1"/>
      </xdr:nvSpPr>
      <xdr:spPr>
        <a:xfrm>
          <a:off x="1784427" y="638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128415</xdr:rowOff>
    </xdr:from>
    <xdr:to>
      <xdr:col>1</xdr:col>
      <xdr:colOff>485775</xdr:colOff>
      <xdr:row>35</xdr:row>
      <xdr:rowOff>58565</xdr:rowOff>
    </xdr:to>
    <xdr:sp macro="" textlink="">
      <xdr:nvSpPr>
        <xdr:cNvPr id="90" name="円/楕円 89"/>
        <xdr:cNvSpPr/>
      </xdr:nvSpPr>
      <xdr:spPr>
        <a:xfrm>
          <a:off x="1079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49692</xdr:rowOff>
    </xdr:from>
    <xdr:ext cx="469744" cy="259045"/>
    <xdr:sp macro="" textlink="">
      <xdr:nvSpPr>
        <xdr:cNvPr id="91" name="テキスト ボックス 90"/>
        <xdr:cNvSpPr txBox="1"/>
      </xdr:nvSpPr>
      <xdr:spPr>
        <a:xfrm>
          <a:off x="895427" y="60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42611</xdr:rowOff>
    </xdr:from>
    <xdr:to>
      <xdr:col>6</xdr:col>
      <xdr:colOff>511175</xdr:colOff>
      <xdr:row>58</xdr:row>
      <xdr:rowOff>80111</xdr:rowOff>
    </xdr:to>
    <xdr:cxnSp macro="">
      <xdr:nvCxnSpPr>
        <xdr:cNvPr id="123" name="直線コネクタ 122"/>
        <xdr:cNvCxnSpPr/>
      </xdr:nvCxnSpPr>
      <xdr:spPr>
        <a:xfrm flipV="1">
          <a:off x="3797300" y="9986711"/>
          <a:ext cx="8382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80111</xdr:rowOff>
    </xdr:from>
    <xdr:to>
      <xdr:col>5</xdr:col>
      <xdr:colOff>358775</xdr:colOff>
      <xdr:row>58</xdr:row>
      <xdr:rowOff>81690</xdr:rowOff>
    </xdr:to>
    <xdr:cxnSp macro="">
      <xdr:nvCxnSpPr>
        <xdr:cNvPr id="126" name="直線コネクタ 125"/>
        <xdr:cNvCxnSpPr/>
      </xdr:nvCxnSpPr>
      <xdr:spPr>
        <a:xfrm flipV="1">
          <a:off x="2908300" y="10024211"/>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81690</xdr:rowOff>
    </xdr:from>
    <xdr:to>
      <xdr:col>4</xdr:col>
      <xdr:colOff>155575</xdr:colOff>
      <xdr:row>59</xdr:row>
      <xdr:rowOff>63609</xdr:rowOff>
    </xdr:to>
    <xdr:cxnSp macro="">
      <xdr:nvCxnSpPr>
        <xdr:cNvPr id="129" name="直線コネクタ 128"/>
        <xdr:cNvCxnSpPr/>
      </xdr:nvCxnSpPr>
      <xdr:spPr>
        <a:xfrm flipV="1">
          <a:off x="2019300" y="10025790"/>
          <a:ext cx="889000" cy="1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34707</xdr:rowOff>
    </xdr:from>
    <xdr:to>
      <xdr:col>2</xdr:col>
      <xdr:colOff>638175</xdr:colOff>
      <xdr:row>59</xdr:row>
      <xdr:rowOff>63609</xdr:rowOff>
    </xdr:to>
    <xdr:cxnSp macro="">
      <xdr:nvCxnSpPr>
        <xdr:cNvPr id="132" name="直線コネクタ 131"/>
        <xdr:cNvCxnSpPr/>
      </xdr:nvCxnSpPr>
      <xdr:spPr>
        <a:xfrm>
          <a:off x="1130300" y="1015025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163261</xdr:rowOff>
    </xdr:from>
    <xdr:to>
      <xdr:col>6</xdr:col>
      <xdr:colOff>561975</xdr:colOff>
      <xdr:row>58</xdr:row>
      <xdr:rowOff>93411</xdr:rowOff>
    </xdr:to>
    <xdr:sp macro="" textlink="">
      <xdr:nvSpPr>
        <xdr:cNvPr id="142" name="円/楕円 141"/>
        <xdr:cNvSpPr/>
      </xdr:nvSpPr>
      <xdr:spPr>
        <a:xfrm>
          <a:off x="45847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141688</xdr:rowOff>
    </xdr:from>
    <xdr:ext cx="534377" cy="259045"/>
    <xdr:sp macro="" textlink="">
      <xdr:nvSpPr>
        <xdr:cNvPr id="143" name="総務費該当値テキスト"/>
        <xdr:cNvSpPr txBox="1"/>
      </xdr:nvSpPr>
      <xdr:spPr>
        <a:xfrm>
          <a:off x="4686300" y="99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29311</xdr:rowOff>
    </xdr:from>
    <xdr:to>
      <xdr:col>5</xdr:col>
      <xdr:colOff>409575</xdr:colOff>
      <xdr:row>58</xdr:row>
      <xdr:rowOff>130911</xdr:rowOff>
    </xdr:to>
    <xdr:sp macro="" textlink="">
      <xdr:nvSpPr>
        <xdr:cNvPr id="144" name="円/楕円 143"/>
        <xdr:cNvSpPr/>
      </xdr:nvSpPr>
      <xdr:spPr>
        <a:xfrm>
          <a:off x="3746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122038</xdr:rowOff>
    </xdr:from>
    <xdr:ext cx="534377" cy="259045"/>
    <xdr:sp macro="" textlink="">
      <xdr:nvSpPr>
        <xdr:cNvPr id="145" name="テキスト ボックス 144"/>
        <xdr:cNvSpPr txBox="1"/>
      </xdr:nvSpPr>
      <xdr:spPr>
        <a:xfrm>
          <a:off x="3530111" y="100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30890</xdr:rowOff>
    </xdr:from>
    <xdr:to>
      <xdr:col>4</xdr:col>
      <xdr:colOff>206375</xdr:colOff>
      <xdr:row>58</xdr:row>
      <xdr:rowOff>132490</xdr:rowOff>
    </xdr:to>
    <xdr:sp macro="" textlink="">
      <xdr:nvSpPr>
        <xdr:cNvPr id="146" name="円/楕円 145"/>
        <xdr:cNvSpPr/>
      </xdr:nvSpPr>
      <xdr:spPr>
        <a:xfrm>
          <a:off x="2857500" y="99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123617</xdr:rowOff>
    </xdr:from>
    <xdr:ext cx="534377" cy="259045"/>
    <xdr:sp macro="" textlink="">
      <xdr:nvSpPr>
        <xdr:cNvPr id="147" name="テキスト ボックス 146"/>
        <xdr:cNvSpPr txBox="1"/>
      </xdr:nvSpPr>
      <xdr:spPr>
        <a:xfrm>
          <a:off x="2641111" y="100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12809</xdr:rowOff>
    </xdr:from>
    <xdr:to>
      <xdr:col>3</xdr:col>
      <xdr:colOff>3175</xdr:colOff>
      <xdr:row>59</xdr:row>
      <xdr:rowOff>114409</xdr:rowOff>
    </xdr:to>
    <xdr:sp macro="" textlink="">
      <xdr:nvSpPr>
        <xdr:cNvPr id="148" name="円/楕円 147"/>
        <xdr:cNvSpPr/>
      </xdr:nvSpPr>
      <xdr:spPr>
        <a:xfrm>
          <a:off x="1968500" y="101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105536</xdr:rowOff>
    </xdr:from>
    <xdr:ext cx="534377" cy="259045"/>
    <xdr:sp macro="" textlink="">
      <xdr:nvSpPr>
        <xdr:cNvPr id="149" name="テキスト ボックス 148"/>
        <xdr:cNvSpPr txBox="1"/>
      </xdr:nvSpPr>
      <xdr:spPr>
        <a:xfrm>
          <a:off x="1752111" y="102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155357</xdr:rowOff>
    </xdr:from>
    <xdr:to>
      <xdr:col>1</xdr:col>
      <xdr:colOff>485775</xdr:colOff>
      <xdr:row>59</xdr:row>
      <xdr:rowOff>85507</xdr:rowOff>
    </xdr:to>
    <xdr:sp macro="" textlink="">
      <xdr:nvSpPr>
        <xdr:cNvPr id="150" name="円/楕円 149"/>
        <xdr:cNvSpPr/>
      </xdr:nvSpPr>
      <xdr:spPr>
        <a:xfrm>
          <a:off x="1079500" y="100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76634</xdr:rowOff>
    </xdr:from>
    <xdr:ext cx="534377" cy="259045"/>
    <xdr:sp macro="" textlink="">
      <xdr:nvSpPr>
        <xdr:cNvPr id="151" name="テキスト ボックス 150"/>
        <xdr:cNvSpPr txBox="1"/>
      </xdr:nvSpPr>
      <xdr:spPr>
        <a:xfrm>
          <a:off x="863111" y="1019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2001</xdr:rowOff>
    </xdr:from>
    <xdr:to>
      <xdr:col>6</xdr:col>
      <xdr:colOff>511175</xdr:colOff>
      <xdr:row>78</xdr:row>
      <xdr:rowOff>8413</xdr:rowOff>
    </xdr:to>
    <xdr:cxnSp macro="">
      <xdr:nvCxnSpPr>
        <xdr:cNvPr id="180" name="直線コネクタ 179"/>
        <xdr:cNvCxnSpPr/>
      </xdr:nvCxnSpPr>
      <xdr:spPr>
        <a:xfrm flipV="1">
          <a:off x="3797300" y="13375101"/>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8413</xdr:rowOff>
    </xdr:from>
    <xdr:to>
      <xdr:col>5</xdr:col>
      <xdr:colOff>358775</xdr:colOff>
      <xdr:row>78</xdr:row>
      <xdr:rowOff>23940</xdr:rowOff>
    </xdr:to>
    <xdr:cxnSp macro="">
      <xdr:nvCxnSpPr>
        <xdr:cNvPr id="183" name="直線コネクタ 182"/>
        <xdr:cNvCxnSpPr/>
      </xdr:nvCxnSpPr>
      <xdr:spPr>
        <a:xfrm flipV="1">
          <a:off x="2908300" y="13381513"/>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23940</xdr:rowOff>
    </xdr:from>
    <xdr:to>
      <xdr:col>4</xdr:col>
      <xdr:colOff>155575</xdr:colOff>
      <xdr:row>78</xdr:row>
      <xdr:rowOff>27079</xdr:rowOff>
    </xdr:to>
    <xdr:cxnSp macro="">
      <xdr:nvCxnSpPr>
        <xdr:cNvPr id="186" name="直線コネクタ 185"/>
        <xdr:cNvCxnSpPr/>
      </xdr:nvCxnSpPr>
      <xdr:spPr>
        <a:xfrm flipV="1">
          <a:off x="2019300" y="13397040"/>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5128</xdr:rowOff>
    </xdr:from>
    <xdr:to>
      <xdr:col>2</xdr:col>
      <xdr:colOff>638175</xdr:colOff>
      <xdr:row>78</xdr:row>
      <xdr:rowOff>27079</xdr:rowOff>
    </xdr:to>
    <xdr:cxnSp macro="">
      <xdr:nvCxnSpPr>
        <xdr:cNvPr id="189" name="直線コネクタ 188"/>
        <xdr:cNvCxnSpPr/>
      </xdr:nvCxnSpPr>
      <xdr:spPr>
        <a:xfrm>
          <a:off x="1130300" y="13378228"/>
          <a:ext cx="8890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122651</xdr:rowOff>
    </xdr:from>
    <xdr:to>
      <xdr:col>6</xdr:col>
      <xdr:colOff>561975</xdr:colOff>
      <xdr:row>78</xdr:row>
      <xdr:rowOff>52801</xdr:rowOff>
    </xdr:to>
    <xdr:sp macro="" textlink="">
      <xdr:nvSpPr>
        <xdr:cNvPr id="199" name="円/楕円 198"/>
        <xdr:cNvSpPr/>
      </xdr:nvSpPr>
      <xdr:spPr>
        <a:xfrm>
          <a:off x="4584700" y="133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129063</xdr:rowOff>
    </xdr:from>
    <xdr:to>
      <xdr:col>5</xdr:col>
      <xdr:colOff>409575</xdr:colOff>
      <xdr:row>78</xdr:row>
      <xdr:rowOff>59213</xdr:rowOff>
    </xdr:to>
    <xdr:sp macro="" textlink="">
      <xdr:nvSpPr>
        <xdr:cNvPr id="201" name="円/楕円 200"/>
        <xdr:cNvSpPr/>
      </xdr:nvSpPr>
      <xdr:spPr>
        <a:xfrm>
          <a:off x="3746500" y="133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50340</xdr:rowOff>
    </xdr:from>
    <xdr:ext cx="599010" cy="259045"/>
    <xdr:sp macro="" textlink="">
      <xdr:nvSpPr>
        <xdr:cNvPr id="202" name="テキスト ボックス 201"/>
        <xdr:cNvSpPr txBox="1"/>
      </xdr:nvSpPr>
      <xdr:spPr>
        <a:xfrm>
          <a:off x="3497794" y="1342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144590</xdr:rowOff>
    </xdr:from>
    <xdr:to>
      <xdr:col>4</xdr:col>
      <xdr:colOff>206375</xdr:colOff>
      <xdr:row>78</xdr:row>
      <xdr:rowOff>74740</xdr:rowOff>
    </xdr:to>
    <xdr:sp macro="" textlink="">
      <xdr:nvSpPr>
        <xdr:cNvPr id="203" name="円/楕円 202"/>
        <xdr:cNvSpPr/>
      </xdr:nvSpPr>
      <xdr:spPr>
        <a:xfrm>
          <a:off x="2857500" y="133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65867</xdr:rowOff>
    </xdr:from>
    <xdr:ext cx="599010" cy="259045"/>
    <xdr:sp macro="" textlink="">
      <xdr:nvSpPr>
        <xdr:cNvPr id="204" name="テキスト ボックス 203"/>
        <xdr:cNvSpPr txBox="1"/>
      </xdr:nvSpPr>
      <xdr:spPr>
        <a:xfrm>
          <a:off x="2608794" y="1343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147729</xdr:rowOff>
    </xdr:from>
    <xdr:to>
      <xdr:col>3</xdr:col>
      <xdr:colOff>3175</xdr:colOff>
      <xdr:row>78</xdr:row>
      <xdr:rowOff>77879</xdr:rowOff>
    </xdr:to>
    <xdr:sp macro="" textlink="">
      <xdr:nvSpPr>
        <xdr:cNvPr id="205" name="円/楕円 204"/>
        <xdr:cNvSpPr/>
      </xdr:nvSpPr>
      <xdr:spPr>
        <a:xfrm>
          <a:off x="1968500" y="133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69006</xdr:rowOff>
    </xdr:from>
    <xdr:ext cx="534377" cy="259045"/>
    <xdr:sp macro="" textlink="">
      <xdr:nvSpPr>
        <xdr:cNvPr id="206" name="テキスト ボックス 205"/>
        <xdr:cNvSpPr txBox="1"/>
      </xdr:nvSpPr>
      <xdr:spPr>
        <a:xfrm>
          <a:off x="1752111" y="134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125778</xdr:rowOff>
    </xdr:from>
    <xdr:to>
      <xdr:col>1</xdr:col>
      <xdr:colOff>485775</xdr:colOff>
      <xdr:row>78</xdr:row>
      <xdr:rowOff>55928</xdr:rowOff>
    </xdr:to>
    <xdr:sp macro="" textlink="">
      <xdr:nvSpPr>
        <xdr:cNvPr id="207" name="円/楕円 206"/>
        <xdr:cNvSpPr/>
      </xdr:nvSpPr>
      <xdr:spPr>
        <a:xfrm>
          <a:off x="1079500" y="133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72455</xdr:rowOff>
    </xdr:from>
    <xdr:ext cx="599010" cy="259045"/>
    <xdr:sp macro="" textlink="">
      <xdr:nvSpPr>
        <xdr:cNvPr id="208" name="テキスト ボックス 207"/>
        <xdr:cNvSpPr txBox="1"/>
      </xdr:nvSpPr>
      <xdr:spPr>
        <a:xfrm>
          <a:off x="830794" y="131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141382</xdr:rowOff>
    </xdr:from>
    <xdr:to>
      <xdr:col>6</xdr:col>
      <xdr:colOff>511175</xdr:colOff>
      <xdr:row>98</xdr:row>
      <xdr:rowOff>144256</xdr:rowOff>
    </xdr:to>
    <xdr:cxnSp macro="">
      <xdr:nvCxnSpPr>
        <xdr:cNvPr id="240" name="直線コネクタ 239"/>
        <xdr:cNvCxnSpPr/>
      </xdr:nvCxnSpPr>
      <xdr:spPr>
        <a:xfrm>
          <a:off x="3797300" y="16943482"/>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141382</xdr:rowOff>
    </xdr:from>
    <xdr:to>
      <xdr:col>5</xdr:col>
      <xdr:colOff>358775</xdr:colOff>
      <xdr:row>98</xdr:row>
      <xdr:rowOff>162739</xdr:rowOff>
    </xdr:to>
    <xdr:cxnSp macro="">
      <xdr:nvCxnSpPr>
        <xdr:cNvPr id="243" name="直線コネクタ 242"/>
        <xdr:cNvCxnSpPr/>
      </xdr:nvCxnSpPr>
      <xdr:spPr>
        <a:xfrm flipV="1">
          <a:off x="2908300" y="16943482"/>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150738</xdr:rowOff>
    </xdr:from>
    <xdr:to>
      <xdr:col>4</xdr:col>
      <xdr:colOff>155575</xdr:colOff>
      <xdr:row>98</xdr:row>
      <xdr:rowOff>162739</xdr:rowOff>
    </xdr:to>
    <xdr:cxnSp macro="">
      <xdr:nvCxnSpPr>
        <xdr:cNvPr id="246" name="直線コネクタ 245"/>
        <xdr:cNvCxnSpPr/>
      </xdr:nvCxnSpPr>
      <xdr:spPr>
        <a:xfrm>
          <a:off x="2019300" y="1695283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126490</xdr:rowOff>
    </xdr:from>
    <xdr:to>
      <xdr:col>2</xdr:col>
      <xdr:colOff>638175</xdr:colOff>
      <xdr:row>98</xdr:row>
      <xdr:rowOff>150738</xdr:rowOff>
    </xdr:to>
    <xdr:cxnSp macro="">
      <xdr:nvCxnSpPr>
        <xdr:cNvPr id="249" name="直線コネクタ 248"/>
        <xdr:cNvCxnSpPr/>
      </xdr:nvCxnSpPr>
      <xdr:spPr>
        <a:xfrm>
          <a:off x="1130300" y="16928590"/>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93456</xdr:rowOff>
    </xdr:from>
    <xdr:to>
      <xdr:col>6</xdr:col>
      <xdr:colOff>561975</xdr:colOff>
      <xdr:row>99</xdr:row>
      <xdr:rowOff>23606</xdr:rowOff>
    </xdr:to>
    <xdr:sp macro="" textlink="">
      <xdr:nvSpPr>
        <xdr:cNvPr id="259" name="円/楕円 258"/>
        <xdr:cNvSpPr/>
      </xdr:nvSpPr>
      <xdr:spPr>
        <a:xfrm>
          <a:off x="4584700" y="168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71883</xdr:rowOff>
    </xdr:from>
    <xdr:ext cx="534377" cy="259045"/>
    <xdr:sp macro="" textlink="">
      <xdr:nvSpPr>
        <xdr:cNvPr id="260" name="衛生費該当値テキスト"/>
        <xdr:cNvSpPr txBox="1"/>
      </xdr:nvSpPr>
      <xdr:spPr>
        <a:xfrm>
          <a:off x="4686300" y="168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90582</xdr:rowOff>
    </xdr:from>
    <xdr:to>
      <xdr:col>5</xdr:col>
      <xdr:colOff>409575</xdr:colOff>
      <xdr:row>99</xdr:row>
      <xdr:rowOff>20732</xdr:rowOff>
    </xdr:to>
    <xdr:sp macro="" textlink="">
      <xdr:nvSpPr>
        <xdr:cNvPr id="261" name="円/楕円 260"/>
        <xdr:cNvSpPr/>
      </xdr:nvSpPr>
      <xdr:spPr>
        <a:xfrm>
          <a:off x="3746500" y="168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11859</xdr:rowOff>
    </xdr:from>
    <xdr:ext cx="534377" cy="259045"/>
    <xdr:sp macro="" textlink="">
      <xdr:nvSpPr>
        <xdr:cNvPr id="262" name="テキスト ボックス 261"/>
        <xdr:cNvSpPr txBox="1"/>
      </xdr:nvSpPr>
      <xdr:spPr>
        <a:xfrm>
          <a:off x="3530111" y="169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111939</xdr:rowOff>
    </xdr:from>
    <xdr:to>
      <xdr:col>4</xdr:col>
      <xdr:colOff>206375</xdr:colOff>
      <xdr:row>99</xdr:row>
      <xdr:rowOff>42089</xdr:rowOff>
    </xdr:to>
    <xdr:sp macro="" textlink="">
      <xdr:nvSpPr>
        <xdr:cNvPr id="263" name="円/楕円 262"/>
        <xdr:cNvSpPr/>
      </xdr:nvSpPr>
      <xdr:spPr>
        <a:xfrm>
          <a:off x="2857500" y="169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33216</xdr:rowOff>
    </xdr:from>
    <xdr:ext cx="534377" cy="259045"/>
    <xdr:sp macro="" textlink="">
      <xdr:nvSpPr>
        <xdr:cNvPr id="264" name="テキスト ボックス 263"/>
        <xdr:cNvSpPr txBox="1"/>
      </xdr:nvSpPr>
      <xdr:spPr>
        <a:xfrm>
          <a:off x="2641111" y="170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99938</xdr:rowOff>
    </xdr:from>
    <xdr:to>
      <xdr:col>3</xdr:col>
      <xdr:colOff>3175</xdr:colOff>
      <xdr:row>99</xdr:row>
      <xdr:rowOff>30088</xdr:rowOff>
    </xdr:to>
    <xdr:sp macro="" textlink="">
      <xdr:nvSpPr>
        <xdr:cNvPr id="265" name="円/楕円 264"/>
        <xdr:cNvSpPr/>
      </xdr:nvSpPr>
      <xdr:spPr>
        <a:xfrm>
          <a:off x="1968500" y="169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21215</xdr:rowOff>
    </xdr:from>
    <xdr:ext cx="534377" cy="259045"/>
    <xdr:sp macro="" textlink="">
      <xdr:nvSpPr>
        <xdr:cNvPr id="266" name="テキスト ボックス 265"/>
        <xdr:cNvSpPr txBox="1"/>
      </xdr:nvSpPr>
      <xdr:spPr>
        <a:xfrm>
          <a:off x="1752111" y="169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75690</xdr:rowOff>
    </xdr:from>
    <xdr:to>
      <xdr:col>1</xdr:col>
      <xdr:colOff>485775</xdr:colOff>
      <xdr:row>99</xdr:row>
      <xdr:rowOff>5840</xdr:rowOff>
    </xdr:to>
    <xdr:sp macro="" textlink="">
      <xdr:nvSpPr>
        <xdr:cNvPr id="267" name="円/楕円 266"/>
        <xdr:cNvSpPr/>
      </xdr:nvSpPr>
      <xdr:spPr>
        <a:xfrm>
          <a:off x="1079500" y="16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168417</xdr:rowOff>
    </xdr:from>
    <xdr:ext cx="534377" cy="259045"/>
    <xdr:sp macro="" textlink="">
      <xdr:nvSpPr>
        <xdr:cNvPr id="268" name="テキスト ボックス 267"/>
        <xdr:cNvSpPr txBox="1"/>
      </xdr:nvSpPr>
      <xdr:spPr>
        <a:xfrm>
          <a:off x="863111" y="169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105867</xdr:rowOff>
    </xdr:from>
    <xdr:to>
      <xdr:col>12</xdr:col>
      <xdr:colOff>511175</xdr:colOff>
      <xdr:row>38</xdr:row>
      <xdr:rowOff>139700</xdr:rowOff>
    </xdr:to>
    <xdr:cxnSp macro="">
      <xdr:nvCxnSpPr>
        <xdr:cNvPr id="301" name="直線コネクタ 300"/>
        <xdr:cNvCxnSpPr/>
      </xdr:nvCxnSpPr>
      <xdr:spPr>
        <a:xfrm>
          <a:off x="7861300" y="662096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31115</xdr:rowOff>
    </xdr:from>
    <xdr:to>
      <xdr:col>11</xdr:col>
      <xdr:colOff>307975</xdr:colOff>
      <xdr:row>38</xdr:row>
      <xdr:rowOff>105867</xdr:rowOff>
    </xdr:to>
    <xdr:cxnSp macro="">
      <xdr:nvCxnSpPr>
        <xdr:cNvPr id="304" name="直線コネクタ 303"/>
        <xdr:cNvCxnSpPr/>
      </xdr:nvCxnSpPr>
      <xdr:spPr>
        <a:xfrm>
          <a:off x="6972300" y="6546215"/>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8" name="円/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9" name="テキスト ボックス 31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55067</xdr:rowOff>
    </xdr:from>
    <xdr:to>
      <xdr:col>11</xdr:col>
      <xdr:colOff>358775</xdr:colOff>
      <xdr:row>38</xdr:row>
      <xdr:rowOff>156667</xdr:rowOff>
    </xdr:to>
    <xdr:sp macro="" textlink="">
      <xdr:nvSpPr>
        <xdr:cNvPr id="320" name="円/楕円 319"/>
        <xdr:cNvSpPr/>
      </xdr:nvSpPr>
      <xdr:spPr>
        <a:xfrm>
          <a:off x="7810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147794</xdr:rowOff>
    </xdr:from>
    <xdr:ext cx="378565" cy="259045"/>
    <xdr:sp macro="" textlink="">
      <xdr:nvSpPr>
        <xdr:cNvPr id="321" name="テキスト ボックス 320"/>
        <xdr:cNvSpPr txBox="1"/>
      </xdr:nvSpPr>
      <xdr:spPr>
        <a:xfrm>
          <a:off x="7672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151765</xdr:rowOff>
    </xdr:from>
    <xdr:to>
      <xdr:col>10</xdr:col>
      <xdr:colOff>155575</xdr:colOff>
      <xdr:row>38</xdr:row>
      <xdr:rowOff>81915</xdr:rowOff>
    </xdr:to>
    <xdr:sp macro="" textlink="">
      <xdr:nvSpPr>
        <xdr:cNvPr id="322" name="円/楕円 321"/>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73042</xdr:rowOff>
    </xdr:from>
    <xdr:ext cx="378565" cy="259045"/>
    <xdr:sp macro="" textlink="">
      <xdr:nvSpPr>
        <xdr:cNvPr id="323" name="テキスト ボックス 322"/>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69543</xdr:rowOff>
    </xdr:from>
    <xdr:to>
      <xdr:col>15</xdr:col>
      <xdr:colOff>180975</xdr:colOff>
      <xdr:row>55</xdr:row>
      <xdr:rowOff>101112</xdr:rowOff>
    </xdr:to>
    <xdr:cxnSp macro="">
      <xdr:nvCxnSpPr>
        <xdr:cNvPr id="350" name="直線コネクタ 349"/>
        <xdr:cNvCxnSpPr/>
      </xdr:nvCxnSpPr>
      <xdr:spPr>
        <a:xfrm>
          <a:off x="9639300" y="9499293"/>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69543</xdr:rowOff>
    </xdr:from>
    <xdr:to>
      <xdr:col>14</xdr:col>
      <xdr:colOff>28575</xdr:colOff>
      <xdr:row>55</xdr:row>
      <xdr:rowOff>126784</xdr:rowOff>
    </xdr:to>
    <xdr:cxnSp macro="">
      <xdr:nvCxnSpPr>
        <xdr:cNvPr id="353" name="直線コネクタ 352"/>
        <xdr:cNvCxnSpPr/>
      </xdr:nvCxnSpPr>
      <xdr:spPr>
        <a:xfrm flipV="1">
          <a:off x="8750300" y="9499293"/>
          <a:ext cx="889000" cy="5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126784</xdr:rowOff>
    </xdr:from>
    <xdr:to>
      <xdr:col>12</xdr:col>
      <xdr:colOff>511175</xdr:colOff>
      <xdr:row>55</xdr:row>
      <xdr:rowOff>156868</xdr:rowOff>
    </xdr:to>
    <xdr:cxnSp macro="">
      <xdr:nvCxnSpPr>
        <xdr:cNvPr id="356" name="直線コネクタ 355"/>
        <xdr:cNvCxnSpPr/>
      </xdr:nvCxnSpPr>
      <xdr:spPr>
        <a:xfrm flipV="1">
          <a:off x="7861300" y="9556534"/>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58135</xdr:rowOff>
    </xdr:from>
    <xdr:to>
      <xdr:col>11</xdr:col>
      <xdr:colOff>307975</xdr:colOff>
      <xdr:row>55</xdr:row>
      <xdr:rowOff>156868</xdr:rowOff>
    </xdr:to>
    <xdr:cxnSp macro="">
      <xdr:nvCxnSpPr>
        <xdr:cNvPr id="359" name="直線コネクタ 358"/>
        <xdr:cNvCxnSpPr/>
      </xdr:nvCxnSpPr>
      <xdr:spPr>
        <a:xfrm>
          <a:off x="6972300" y="9487885"/>
          <a:ext cx="889000" cy="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50312</xdr:rowOff>
    </xdr:from>
    <xdr:to>
      <xdr:col>15</xdr:col>
      <xdr:colOff>231775</xdr:colOff>
      <xdr:row>55</xdr:row>
      <xdr:rowOff>151912</xdr:rowOff>
    </xdr:to>
    <xdr:sp macro="" textlink="">
      <xdr:nvSpPr>
        <xdr:cNvPr id="369" name="円/楕円 368"/>
        <xdr:cNvSpPr/>
      </xdr:nvSpPr>
      <xdr:spPr>
        <a:xfrm>
          <a:off x="10426700" y="94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73189</xdr:rowOff>
    </xdr:from>
    <xdr:ext cx="534377" cy="259045"/>
    <xdr:sp macro="" textlink="">
      <xdr:nvSpPr>
        <xdr:cNvPr id="370" name="農林水産業費該当値テキスト"/>
        <xdr:cNvSpPr txBox="1"/>
      </xdr:nvSpPr>
      <xdr:spPr>
        <a:xfrm>
          <a:off x="10528300" y="93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18743</xdr:rowOff>
    </xdr:from>
    <xdr:to>
      <xdr:col>14</xdr:col>
      <xdr:colOff>79375</xdr:colOff>
      <xdr:row>55</xdr:row>
      <xdr:rowOff>120343</xdr:rowOff>
    </xdr:to>
    <xdr:sp macro="" textlink="">
      <xdr:nvSpPr>
        <xdr:cNvPr id="371" name="円/楕円 370"/>
        <xdr:cNvSpPr/>
      </xdr:nvSpPr>
      <xdr:spPr>
        <a:xfrm>
          <a:off x="9588500" y="94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136870</xdr:rowOff>
    </xdr:from>
    <xdr:ext cx="534377" cy="259045"/>
    <xdr:sp macro="" textlink="">
      <xdr:nvSpPr>
        <xdr:cNvPr id="372" name="テキスト ボックス 371"/>
        <xdr:cNvSpPr txBox="1"/>
      </xdr:nvSpPr>
      <xdr:spPr>
        <a:xfrm>
          <a:off x="9372111" y="92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75984</xdr:rowOff>
    </xdr:from>
    <xdr:to>
      <xdr:col>12</xdr:col>
      <xdr:colOff>561975</xdr:colOff>
      <xdr:row>56</xdr:row>
      <xdr:rowOff>6134</xdr:rowOff>
    </xdr:to>
    <xdr:sp macro="" textlink="">
      <xdr:nvSpPr>
        <xdr:cNvPr id="373" name="円/楕円 372"/>
        <xdr:cNvSpPr/>
      </xdr:nvSpPr>
      <xdr:spPr>
        <a:xfrm>
          <a:off x="8699500" y="95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22661</xdr:rowOff>
    </xdr:from>
    <xdr:ext cx="534377" cy="259045"/>
    <xdr:sp macro="" textlink="">
      <xdr:nvSpPr>
        <xdr:cNvPr id="374" name="テキスト ボックス 373"/>
        <xdr:cNvSpPr txBox="1"/>
      </xdr:nvSpPr>
      <xdr:spPr>
        <a:xfrm>
          <a:off x="8483111" y="92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106068</xdr:rowOff>
    </xdr:from>
    <xdr:to>
      <xdr:col>11</xdr:col>
      <xdr:colOff>358775</xdr:colOff>
      <xdr:row>56</xdr:row>
      <xdr:rowOff>36218</xdr:rowOff>
    </xdr:to>
    <xdr:sp macro="" textlink="">
      <xdr:nvSpPr>
        <xdr:cNvPr id="375" name="円/楕円 374"/>
        <xdr:cNvSpPr/>
      </xdr:nvSpPr>
      <xdr:spPr>
        <a:xfrm>
          <a:off x="7810500" y="95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52745</xdr:rowOff>
    </xdr:from>
    <xdr:ext cx="534377" cy="259045"/>
    <xdr:sp macro="" textlink="">
      <xdr:nvSpPr>
        <xdr:cNvPr id="376" name="テキスト ボックス 375"/>
        <xdr:cNvSpPr txBox="1"/>
      </xdr:nvSpPr>
      <xdr:spPr>
        <a:xfrm>
          <a:off x="7594111" y="931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7335</xdr:rowOff>
    </xdr:from>
    <xdr:to>
      <xdr:col>10</xdr:col>
      <xdr:colOff>155575</xdr:colOff>
      <xdr:row>55</xdr:row>
      <xdr:rowOff>108935</xdr:rowOff>
    </xdr:to>
    <xdr:sp macro="" textlink="">
      <xdr:nvSpPr>
        <xdr:cNvPr id="377" name="円/楕円 376"/>
        <xdr:cNvSpPr/>
      </xdr:nvSpPr>
      <xdr:spPr>
        <a:xfrm>
          <a:off x="6921500" y="94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125462</xdr:rowOff>
    </xdr:from>
    <xdr:ext cx="534377" cy="259045"/>
    <xdr:sp macro="" textlink="">
      <xdr:nvSpPr>
        <xdr:cNvPr id="378" name="テキスト ボックス 377"/>
        <xdr:cNvSpPr txBox="1"/>
      </xdr:nvSpPr>
      <xdr:spPr>
        <a:xfrm>
          <a:off x="6705111" y="92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119224</xdr:rowOff>
    </xdr:from>
    <xdr:to>
      <xdr:col>15</xdr:col>
      <xdr:colOff>180975</xdr:colOff>
      <xdr:row>79</xdr:row>
      <xdr:rowOff>10573</xdr:rowOff>
    </xdr:to>
    <xdr:cxnSp macro="">
      <xdr:nvCxnSpPr>
        <xdr:cNvPr id="409" name="直線コネクタ 408"/>
        <xdr:cNvCxnSpPr/>
      </xdr:nvCxnSpPr>
      <xdr:spPr>
        <a:xfrm flipV="1">
          <a:off x="9639300" y="13492324"/>
          <a:ext cx="838200" cy="6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3356</xdr:rowOff>
    </xdr:from>
    <xdr:to>
      <xdr:col>14</xdr:col>
      <xdr:colOff>28575</xdr:colOff>
      <xdr:row>79</xdr:row>
      <xdr:rowOff>10573</xdr:rowOff>
    </xdr:to>
    <xdr:cxnSp macro="">
      <xdr:nvCxnSpPr>
        <xdr:cNvPr id="412" name="直線コネクタ 411"/>
        <xdr:cNvCxnSpPr/>
      </xdr:nvCxnSpPr>
      <xdr:spPr>
        <a:xfrm>
          <a:off x="8750300" y="13547906"/>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3356</xdr:rowOff>
    </xdr:from>
    <xdr:to>
      <xdr:col>12</xdr:col>
      <xdr:colOff>511175</xdr:colOff>
      <xdr:row>79</xdr:row>
      <xdr:rowOff>16549</xdr:rowOff>
    </xdr:to>
    <xdr:cxnSp macro="">
      <xdr:nvCxnSpPr>
        <xdr:cNvPr id="415" name="直線コネクタ 414"/>
        <xdr:cNvCxnSpPr/>
      </xdr:nvCxnSpPr>
      <xdr:spPr>
        <a:xfrm flipV="1">
          <a:off x="7861300" y="13547906"/>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16549</xdr:rowOff>
    </xdr:from>
    <xdr:to>
      <xdr:col>11</xdr:col>
      <xdr:colOff>307975</xdr:colOff>
      <xdr:row>79</xdr:row>
      <xdr:rowOff>32258</xdr:rowOff>
    </xdr:to>
    <xdr:cxnSp macro="">
      <xdr:nvCxnSpPr>
        <xdr:cNvPr id="418" name="直線コネクタ 417"/>
        <xdr:cNvCxnSpPr/>
      </xdr:nvCxnSpPr>
      <xdr:spPr>
        <a:xfrm flipV="1">
          <a:off x="6972300" y="1356109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68424</xdr:rowOff>
    </xdr:from>
    <xdr:to>
      <xdr:col>15</xdr:col>
      <xdr:colOff>231775</xdr:colOff>
      <xdr:row>78</xdr:row>
      <xdr:rowOff>170024</xdr:rowOff>
    </xdr:to>
    <xdr:sp macro="" textlink="">
      <xdr:nvSpPr>
        <xdr:cNvPr id="428" name="円/楕円 427"/>
        <xdr:cNvSpPr/>
      </xdr:nvSpPr>
      <xdr:spPr>
        <a:xfrm>
          <a:off x="10426700" y="134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154801</xdr:rowOff>
    </xdr:from>
    <xdr:ext cx="469744" cy="259045"/>
    <xdr:sp macro="" textlink="">
      <xdr:nvSpPr>
        <xdr:cNvPr id="429" name="商工費該当値テキスト"/>
        <xdr:cNvSpPr txBox="1"/>
      </xdr:nvSpPr>
      <xdr:spPr>
        <a:xfrm>
          <a:off x="10528300" y="1335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131223</xdr:rowOff>
    </xdr:from>
    <xdr:to>
      <xdr:col>14</xdr:col>
      <xdr:colOff>79375</xdr:colOff>
      <xdr:row>79</xdr:row>
      <xdr:rowOff>61373</xdr:rowOff>
    </xdr:to>
    <xdr:sp macro="" textlink="">
      <xdr:nvSpPr>
        <xdr:cNvPr id="430" name="円/楕円 429"/>
        <xdr:cNvSpPr/>
      </xdr:nvSpPr>
      <xdr:spPr>
        <a:xfrm>
          <a:off x="9588500" y="135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52500</xdr:rowOff>
    </xdr:from>
    <xdr:ext cx="469744" cy="259045"/>
    <xdr:sp macro="" textlink="">
      <xdr:nvSpPr>
        <xdr:cNvPr id="431" name="テキスト ボックス 430"/>
        <xdr:cNvSpPr txBox="1"/>
      </xdr:nvSpPr>
      <xdr:spPr>
        <a:xfrm>
          <a:off x="9404427" y="135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124006</xdr:rowOff>
    </xdr:from>
    <xdr:to>
      <xdr:col>12</xdr:col>
      <xdr:colOff>561975</xdr:colOff>
      <xdr:row>79</xdr:row>
      <xdr:rowOff>54156</xdr:rowOff>
    </xdr:to>
    <xdr:sp macro="" textlink="">
      <xdr:nvSpPr>
        <xdr:cNvPr id="432" name="円/楕円 431"/>
        <xdr:cNvSpPr/>
      </xdr:nvSpPr>
      <xdr:spPr>
        <a:xfrm>
          <a:off x="8699500" y="134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45283</xdr:rowOff>
    </xdr:from>
    <xdr:ext cx="469744" cy="259045"/>
    <xdr:sp macro="" textlink="">
      <xdr:nvSpPr>
        <xdr:cNvPr id="433" name="テキスト ボックス 432"/>
        <xdr:cNvSpPr txBox="1"/>
      </xdr:nvSpPr>
      <xdr:spPr>
        <a:xfrm>
          <a:off x="8515427" y="13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137199</xdr:rowOff>
    </xdr:from>
    <xdr:to>
      <xdr:col>11</xdr:col>
      <xdr:colOff>358775</xdr:colOff>
      <xdr:row>79</xdr:row>
      <xdr:rowOff>67349</xdr:rowOff>
    </xdr:to>
    <xdr:sp macro="" textlink="">
      <xdr:nvSpPr>
        <xdr:cNvPr id="434" name="円/楕円 433"/>
        <xdr:cNvSpPr/>
      </xdr:nvSpPr>
      <xdr:spPr>
        <a:xfrm>
          <a:off x="7810500" y="135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58476</xdr:rowOff>
    </xdr:from>
    <xdr:ext cx="469744" cy="259045"/>
    <xdr:sp macro="" textlink="">
      <xdr:nvSpPr>
        <xdr:cNvPr id="435" name="テキスト ボックス 434"/>
        <xdr:cNvSpPr txBox="1"/>
      </xdr:nvSpPr>
      <xdr:spPr>
        <a:xfrm>
          <a:off x="7626427" y="136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152908</xdr:rowOff>
    </xdr:from>
    <xdr:to>
      <xdr:col>10</xdr:col>
      <xdr:colOff>155575</xdr:colOff>
      <xdr:row>79</xdr:row>
      <xdr:rowOff>83058</xdr:rowOff>
    </xdr:to>
    <xdr:sp macro="" textlink="">
      <xdr:nvSpPr>
        <xdr:cNvPr id="436" name="円/楕円 435"/>
        <xdr:cNvSpPr/>
      </xdr:nvSpPr>
      <xdr:spPr>
        <a:xfrm>
          <a:off x="692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74185</xdr:rowOff>
    </xdr:from>
    <xdr:ext cx="469744" cy="259045"/>
    <xdr:sp macro="" textlink="">
      <xdr:nvSpPr>
        <xdr:cNvPr id="437" name="テキスト ボックス 436"/>
        <xdr:cNvSpPr txBox="1"/>
      </xdr:nvSpPr>
      <xdr:spPr>
        <a:xfrm>
          <a:off x="6737427"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150360</xdr:rowOff>
    </xdr:from>
    <xdr:to>
      <xdr:col>15</xdr:col>
      <xdr:colOff>180975</xdr:colOff>
      <xdr:row>98</xdr:row>
      <xdr:rowOff>37920</xdr:rowOff>
    </xdr:to>
    <xdr:cxnSp macro="">
      <xdr:nvCxnSpPr>
        <xdr:cNvPr id="466" name="直線コネクタ 465"/>
        <xdr:cNvCxnSpPr/>
      </xdr:nvCxnSpPr>
      <xdr:spPr>
        <a:xfrm>
          <a:off x="9639300" y="16781010"/>
          <a:ext cx="838200" cy="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150360</xdr:rowOff>
    </xdr:from>
    <xdr:to>
      <xdr:col>14</xdr:col>
      <xdr:colOff>28575</xdr:colOff>
      <xdr:row>98</xdr:row>
      <xdr:rowOff>11463</xdr:rowOff>
    </xdr:to>
    <xdr:cxnSp macro="">
      <xdr:nvCxnSpPr>
        <xdr:cNvPr id="469" name="直線コネクタ 468"/>
        <xdr:cNvCxnSpPr/>
      </xdr:nvCxnSpPr>
      <xdr:spPr>
        <a:xfrm flipV="1">
          <a:off x="8750300" y="1678101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11463</xdr:rowOff>
    </xdr:from>
    <xdr:to>
      <xdr:col>12</xdr:col>
      <xdr:colOff>511175</xdr:colOff>
      <xdr:row>98</xdr:row>
      <xdr:rowOff>29880</xdr:rowOff>
    </xdr:to>
    <xdr:cxnSp macro="">
      <xdr:nvCxnSpPr>
        <xdr:cNvPr id="472" name="直線コネクタ 471"/>
        <xdr:cNvCxnSpPr/>
      </xdr:nvCxnSpPr>
      <xdr:spPr>
        <a:xfrm flipV="1">
          <a:off x="7861300" y="1681356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168756</xdr:rowOff>
    </xdr:from>
    <xdr:to>
      <xdr:col>11</xdr:col>
      <xdr:colOff>307975</xdr:colOff>
      <xdr:row>98</xdr:row>
      <xdr:rowOff>29880</xdr:rowOff>
    </xdr:to>
    <xdr:cxnSp macro="">
      <xdr:nvCxnSpPr>
        <xdr:cNvPr id="475" name="直線コネクタ 474"/>
        <xdr:cNvCxnSpPr/>
      </xdr:nvCxnSpPr>
      <xdr:spPr>
        <a:xfrm>
          <a:off x="6972300" y="16799406"/>
          <a:ext cx="8890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158570</xdr:rowOff>
    </xdr:from>
    <xdr:to>
      <xdr:col>15</xdr:col>
      <xdr:colOff>231775</xdr:colOff>
      <xdr:row>98</xdr:row>
      <xdr:rowOff>88720</xdr:rowOff>
    </xdr:to>
    <xdr:sp macro="" textlink="">
      <xdr:nvSpPr>
        <xdr:cNvPr id="485" name="円/楕円 484"/>
        <xdr:cNvSpPr/>
      </xdr:nvSpPr>
      <xdr:spPr>
        <a:xfrm>
          <a:off x="10426700" y="167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73497</xdr:rowOff>
    </xdr:from>
    <xdr:ext cx="534377" cy="259045"/>
    <xdr:sp macro="" textlink="">
      <xdr:nvSpPr>
        <xdr:cNvPr id="486" name="土木費該当値テキスト"/>
        <xdr:cNvSpPr txBox="1"/>
      </xdr:nvSpPr>
      <xdr:spPr>
        <a:xfrm>
          <a:off x="10528300" y="167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99560</xdr:rowOff>
    </xdr:from>
    <xdr:to>
      <xdr:col>14</xdr:col>
      <xdr:colOff>79375</xdr:colOff>
      <xdr:row>98</xdr:row>
      <xdr:rowOff>29710</xdr:rowOff>
    </xdr:to>
    <xdr:sp macro="" textlink="">
      <xdr:nvSpPr>
        <xdr:cNvPr id="487" name="円/楕円 486"/>
        <xdr:cNvSpPr/>
      </xdr:nvSpPr>
      <xdr:spPr>
        <a:xfrm>
          <a:off x="9588500" y="167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20837</xdr:rowOff>
    </xdr:from>
    <xdr:ext cx="534377" cy="259045"/>
    <xdr:sp macro="" textlink="">
      <xdr:nvSpPr>
        <xdr:cNvPr id="488" name="テキスト ボックス 487"/>
        <xdr:cNvSpPr txBox="1"/>
      </xdr:nvSpPr>
      <xdr:spPr>
        <a:xfrm>
          <a:off x="9372111" y="168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132113</xdr:rowOff>
    </xdr:from>
    <xdr:to>
      <xdr:col>12</xdr:col>
      <xdr:colOff>561975</xdr:colOff>
      <xdr:row>98</xdr:row>
      <xdr:rowOff>62263</xdr:rowOff>
    </xdr:to>
    <xdr:sp macro="" textlink="">
      <xdr:nvSpPr>
        <xdr:cNvPr id="489" name="円/楕円 488"/>
        <xdr:cNvSpPr/>
      </xdr:nvSpPr>
      <xdr:spPr>
        <a:xfrm>
          <a:off x="8699500" y="167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53390</xdr:rowOff>
    </xdr:from>
    <xdr:ext cx="534377" cy="259045"/>
    <xdr:sp macro="" textlink="">
      <xdr:nvSpPr>
        <xdr:cNvPr id="490" name="テキスト ボックス 489"/>
        <xdr:cNvSpPr txBox="1"/>
      </xdr:nvSpPr>
      <xdr:spPr>
        <a:xfrm>
          <a:off x="8483111" y="168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150530</xdr:rowOff>
    </xdr:from>
    <xdr:to>
      <xdr:col>11</xdr:col>
      <xdr:colOff>358775</xdr:colOff>
      <xdr:row>98</xdr:row>
      <xdr:rowOff>80680</xdr:rowOff>
    </xdr:to>
    <xdr:sp macro="" textlink="">
      <xdr:nvSpPr>
        <xdr:cNvPr id="491" name="円/楕円 490"/>
        <xdr:cNvSpPr/>
      </xdr:nvSpPr>
      <xdr:spPr>
        <a:xfrm>
          <a:off x="7810500" y="16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71807</xdr:rowOff>
    </xdr:from>
    <xdr:ext cx="534377" cy="259045"/>
    <xdr:sp macro="" textlink="">
      <xdr:nvSpPr>
        <xdr:cNvPr id="492" name="テキスト ボックス 491"/>
        <xdr:cNvSpPr txBox="1"/>
      </xdr:nvSpPr>
      <xdr:spPr>
        <a:xfrm>
          <a:off x="7594111" y="168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117956</xdr:rowOff>
    </xdr:from>
    <xdr:to>
      <xdr:col>10</xdr:col>
      <xdr:colOff>155575</xdr:colOff>
      <xdr:row>98</xdr:row>
      <xdr:rowOff>48106</xdr:rowOff>
    </xdr:to>
    <xdr:sp macro="" textlink="">
      <xdr:nvSpPr>
        <xdr:cNvPr id="493" name="円/楕円 492"/>
        <xdr:cNvSpPr/>
      </xdr:nvSpPr>
      <xdr:spPr>
        <a:xfrm>
          <a:off x="6921500" y="167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39233</xdr:rowOff>
    </xdr:from>
    <xdr:ext cx="534377" cy="259045"/>
    <xdr:sp macro="" textlink="">
      <xdr:nvSpPr>
        <xdr:cNvPr id="494" name="テキスト ボックス 493"/>
        <xdr:cNvSpPr txBox="1"/>
      </xdr:nvSpPr>
      <xdr:spPr>
        <a:xfrm>
          <a:off x="6705111" y="168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75616</xdr:rowOff>
    </xdr:from>
    <xdr:to>
      <xdr:col>23</xdr:col>
      <xdr:colOff>517525</xdr:colOff>
      <xdr:row>38</xdr:row>
      <xdr:rowOff>100419</xdr:rowOff>
    </xdr:to>
    <xdr:cxnSp macro="">
      <xdr:nvCxnSpPr>
        <xdr:cNvPr id="524" name="直線コネクタ 523"/>
        <xdr:cNvCxnSpPr/>
      </xdr:nvCxnSpPr>
      <xdr:spPr>
        <a:xfrm flipV="1">
          <a:off x="15481300" y="659071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100419</xdr:rowOff>
    </xdr:from>
    <xdr:to>
      <xdr:col>22</xdr:col>
      <xdr:colOff>365125</xdr:colOff>
      <xdr:row>38</xdr:row>
      <xdr:rowOff>118669</xdr:rowOff>
    </xdr:to>
    <xdr:cxnSp macro="">
      <xdr:nvCxnSpPr>
        <xdr:cNvPr id="527" name="直線コネクタ 526"/>
        <xdr:cNvCxnSpPr/>
      </xdr:nvCxnSpPr>
      <xdr:spPr>
        <a:xfrm flipV="1">
          <a:off x="14592300" y="661551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118669</xdr:rowOff>
    </xdr:from>
    <xdr:to>
      <xdr:col>21</xdr:col>
      <xdr:colOff>161925</xdr:colOff>
      <xdr:row>38</xdr:row>
      <xdr:rowOff>127851</xdr:rowOff>
    </xdr:to>
    <xdr:cxnSp macro="">
      <xdr:nvCxnSpPr>
        <xdr:cNvPr id="530" name="直線コネクタ 529"/>
        <xdr:cNvCxnSpPr/>
      </xdr:nvCxnSpPr>
      <xdr:spPr>
        <a:xfrm flipV="1">
          <a:off x="13703300" y="663376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88227</xdr:rowOff>
    </xdr:from>
    <xdr:to>
      <xdr:col>19</xdr:col>
      <xdr:colOff>644525</xdr:colOff>
      <xdr:row>38</xdr:row>
      <xdr:rowOff>127851</xdr:rowOff>
    </xdr:to>
    <xdr:cxnSp macro="">
      <xdr:nvCxnSpPr>
        <xdr:cNvPr id="533" name="直線コネクタ 532"/>
        <xdr:cNvCxnSpPr/>
      </xdr:nvCxnSpPr>
      <xdr:spPr>
        <a:xfrm>
          <a:off x="12814300" y="660332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24816</xdr:rowOff>
    </xdr:from>
    <xdr:to>
      <xdr:col>23</xdr:col>
      <xdr:colOff>568325</xdr:colOff>
      <xdr:row>38</xdr:row>
      <xdr:rowOff>126416</xdr:rowOff>
    </xdr:to>
    <xdr:sp macro="" textlink="">
      <xdr:nvSpPr>
        <xdr:cNvPr id="543" name="円/楕円 542"/>
        <xdr:cNvSpPr/>
      </xdr:nvSpPr>
      <xdr:spPr>
        <a:xfrm>
          <a:off x="16268700" y="65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111193</xdr:rowOff>
    </xdr:from>
    <xdr:ext cx="534377" cy="259045"/>
    <xdr:sp macro="" textlink="">
      <xdr:nvSpPr>
        <xdr:cNvPr id="544" name="消防費該当値テキスト"/>
        <xdr:cNvSpPr txBox="1"/>
      </xdr:nvSpPr>
      <xdr:spPr>
        <a:xfrm>
          <a:off x="16370300" y="64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49619</xdr:rowOff>
    </xdr:from>
    <xdr:to>
      <xdr:col>22</xdr:col>
      <xdr:colOff>415925</xdr:colOff>
      <xdr:row>38</xdr:row>
      <xdr:rowOff>151219</xdr:rowOff>
    </xdr:to>
    <xdr:sp macro="" textlink="">
      <xdr:nvSpPr>
        <xdr:cNvPr id="545" name="円/楕円 544"/>
        <xdr:cNvSpPr/>
      </xdr:nvSpPr>
      <xdr:spPr>
        <a:xfrm>
          <a:off x="15430500" y="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142346</xdr:rowOff>
    </xdr:from>
    <xdr:ext cx="534377" cy="259045"/>
    <xdr:sp macro="" textlink="">
      <xdr:nvSpPr>
        <xdr:cNvPr id="546" name="テキスト ボックス 545"/>
        <xdr:cNvSpPr txBox="1"/>
      </xdr:nvSpPr>
      <xdr:spPr>
        <a:xfrm>
          <a:off x="15214111" y="66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67869</xdr:rowOff>
    </xdr:from>
    <xdr:to>
      <xdr:col>21</xdr:col>
      <xdr:colOff>212725</xdr:colOff>
      <xdr:row>38</xdr:row>
      <xdr:rowOff>169469</xdr:rowOff>
    </xdr:to>
    <xdr:sp macro="" textlink="">
      <xdr:nvSpPr>
        <xdr:cNvPr id="547" name="円/楕円 546"/>
        <xdr:cNvSpPr/>
      </xdr:nvSpPr>
      <xdr:spPr>
        <a:xfrm>
          <a:off x="1454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160596</xdr:rowOff>
    </xdr:from>
    <xdr:ext cx="534377" cy="259045"/>
    <xdr:sp macro="" textlink="">
      <xdr:nvSpPr>
        <xdr:cNvPr id="548" name="テキスト ボックス 547"/>
        <xdr:cNvSpPr txBox="1"/>
      </xdr:nvSpPr>
      <xdr:spPr>
        <a:xfrm>
          <a:off x="14325111" y="6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77051</xdr:rowOff>
    </xdr:from>
    <xdr:to>
      <xdr:col>20</xdr:col>
      <xdr:colOff>9525</xdr:colOff>
      <xdr:row>39</xdr:row>
      <xdr:rowOff>7201</xdr:rowOff>
    </xdr:to>
    <xdr:sp macro="" textlink="">
      <xdr:nvSpPr>
        <xdr:cNvPr id="549" name="円/楕円 548"/>
        <xdr:cNvSpPr/>
      </xdr:nvSpPr>
      <xdr:spPr>
        <a:xfrm>
          <a:off x="13652500" y="65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169778</xdr:rowOff>
    </xdr:from>
    <xdr:ext cx="534377" cy="259045"/>
    <xdr:sp macro="" textlink="">
      <xdr:nvSpPr>
        <xdr:cNvPr id="550" name="テキスト ボックス 549"/>
        <xdr:cNvSpPr txBox="1"/>
      </xdr:nvSpPr>
      <xdr:spPr>
        <a:xfrm>
          <a:off x="13436111" y="66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37427</xdr:rowOff>
    </xdr:from>
    <xdr:to>
      <xdr:col>18</xdr:col>
      <xdr:colOff>492125</xdr:colOff>
      <xdr:row>38</xdr:row>
      <xdr:rowOff>139027</xdr:rowOff>
    </xdr:to>
    <xdr:sp macro="" textlink="">
      <xdr:nvSpPr>
        <xdr:cNvPr id="551" name="円/楕円 550"/>
        <xdr:cNvSpPr/>
      </xdr:nvSpPr>
      <xdr:spPr>
        <a:xfrm>
          <a:off x="12763500" y="65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130154</xdr:rowOff>
    </xdr:from>
    <xdr:ext cx="534377" cy="259045"/>
    <xdr:sp macro="" textlink="">
      <xdr:nvSpPr>
        <xdr:cNvPr id="552" name="テキスト ボックス 551"/>
        <xdr:cNvSpPr txBox="1"/>
      </xdr:nvSpPr>
      <xdr:spPr>
        <a:xfrm>
          <a:off x="12547111" y="66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142583</xdr:rowOff>
    </xdr:from>
    <xdr:to>
      <xdr:col>23</xdr:col>
      <xdr:colOff>517525</xdr:colOff>
      <xdr:row>58</xdr:row>
      <xdr:rowOff>100495</xdr:rowOff>
    </xdr:to>
    <xdr:cxnSp macro="">
      <xdr:nvCxnSpPr>
        <xdr:cNvPr id="582" name="直線コネクタ 581"/>
        <xdr:cNvCxnSpPr/>
      </xdr:nvCxnSpPr>
      <xdr:spPr>
        <a:xfrm flipV="1">
          <a:off x="15481300" y="9915233"/>
          <a:ext cx="838200" cy="1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72187</xdr:rowOff>
    </xdr:from>
    <xdr:to>
      <xdr:col>22</xdr:col>
      <xdr:colOff>365125</xdr:colOff>
      <xdr:row>58</xdr:row>
      <xdr:rowOff>100495</xdr:rowOff>
    </xdr:to>
    <xdr:cxnSp macro="">
      <xdr:nvCxnSpPr>
        <xdr:cNvPr id="585" name="直線コネクタ 584"/>
        <xdr:cNvCxnSpPr/>
      </xdr:nvCxnSpPr>
      <xdr:spPr>
        <a:xfrm>
          <a:off x="14592300" y="9673387"/>
          <a:ext cx="889000" cy="3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72187</xdr:rowOff>
    </xdr:from>
    <xdr:to>
      <xdr:col>21</xdr:col>
      <xdr:colOff>161925</xdr:colOff>
      <xdr:row>57</xdr:row>
      <xdr:rowOff>48857</xdr:rowOff>
    </xdr:to>
    <xdr:cxnSp macro="">
      <xdr:nvCxnSpPr>
        <xdr:cNvPr id="588" name="直線コネクタ 587"/>
        <xdr:cNvCxnSpPr/>
      </xdr:nvCxnSpPr>
      <xdr:spPr>
        <a:xfrm flipV="1">
          <a:off x="13703300" y="9673387"/>
          <a:ext cx="889000" cy="1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48857</xdr:rowOff>
    </xdr:from>
    <xdr:to>
      <xdr:col>19</xdr:col>
      <xdr:colOff>644525</xdr:colOff>
      <xdr:row>58</xdr:row>
      <xdr:rowOff>91618</xdr:rowOff>
    </xdr:to>
    <xdr:cxnSp macro="">
      <xdr:nvCxnSpPr>
        <xdr:cNvPr id="591" name="直線コネクタ 590"/>
        <xdr:cNvCxnSpPr/>
      </xdr:nvCxnSpPr>
      <xdr:spPr>
        <a:xfrm flipV="1">
          <a:off x="12814300" y="9821507"/>
          <a:ext cx="889000" cy="2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91783</xdr:rowOff>
    </xdr:from>
    <xdr:to>
      <xdr:col>23</xdr:col>
      <xdr:colOff>568325</xdr:colOff>
      <xdr:row>58</xdr:row>
      <xdr:rowOff>21933</xdr:rowOff>
    </xdr:to>
    <xdr:sp macro="" textlink="">
      <xdr:nvSpPr>
        <xdr:cNvPr id="601" name="円/楕円 600"/>
        <xdr:cNvSpPr/>
      </xdr:nvSpPr>
      <xdr:spPr>
        <a:xfrm>
          <a:off x="16268700" y="9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70210</xdr:rowOff>
    </xdr:from>
    <xdr:ext cx="534377" cy="259045"/>
    <xdr:sp macro="" textlink="">
      <xdr:nvSpPr>
        <xdr:cNvPr id="602" name="教育費該当値テキスト"/>
        <xdr:cNvSpPr txBox="1"/>
      </xdr:nvSpPr>
      <xdr:spPr>
        <a:xfrm>
          <a:off x="16370300" y="98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49695</xdr:rowOff>
    </xdr:from>
    <xdr:to>
      <xdr:col>22</xdr:col>
      <xdr:colOff>415925</xdr:colOff>
      <xdr:row>58</xdr:row>
      <xdr:rowOff>151295</xdr:rowOff>
    </xdr:to>
    <xdr:sp macro="" textlink="">
      <xdr:nvSpPr>
        <xdr:cNvPr id="603" name="円/楕円 602"/>
        <xdr:cNvSpPr/>
      </xdr:nvSpPr>
      <xdr:spPr>
        <a:xfrm>
          <a:off x="15430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142422</xdr:rowOff>
    </xdr:from>
    <xdr:ext cx="534377" cy="259045"/>
    <xdr:sp macro="" textlink="">
      <xdr:nvSpPr>
        <xdr:cNvPr id="604" name="テキスト ボックス 603"/>
        <xdr:cNvSpPr txBox="1"/>
      </xdr:nvSpPr>
      <xdr:spPr>
        <a:xfrm>
          <a:off x="15214111" y="100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21387</xdr:rowOff>
    </xdr:from>
    <xdr:to>
      <xdr:col>21</xdr:col>
      <xdr:colOff>212725</xdr:colOff>
      <xdr:row>56</xdr:row>
      <xdr:rowOff>122987</xdr:rowOff>
    </xdr:to>
    <xdr:sp macro="" textlink="">
      <xdr:nvSpPr>
        <xdr:cNvPr id="605" name="円/楕円 604"/>
        <xdr:cNvSpPr/>
      </xdr:nvSpPr>
      <xdr:spPr>
        <a:xfrm>
          <a:off x="14541500" y="96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139514</xdr:rowOff>
    </xdr:from>
    <xdr:ext cx="534377" cy="259045"/>
    <xdr:sp macro="" textlink="">
      <xdr:nvSpPr>
        <xdr:cNvPr id="606" name="テキスト ボックス 605"/>
        <xdr:cNvSpPr txBox="1"/>
      </xdr:nvSpPr>
      <xdr:spPr>
        <a:xfrm>
          <a:off x="14325111" y="93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169507</xdr:rowOff>
    </xdr:from>
    <xdr:to>
      <xdr:col>20</xdr:col>
      <xdr:colOff>9525</xdr:colOff>
      <xdr:row>57</xdr:row>
      <xdr:rowOff>99657</xdr:rowOff>
    </xdr:to>
    <xdr:sp macro="" textlink="">
      <xdr:nvSpPr>
        <xdr:cNvPr id="607" name="円/楕円 606"/>
        <xdr:cNvSpPr/>
      </xdr:nvSpPr>
      <xdr:spPr>
        <a:xfrm>
          <a:off x="13652500" y="97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116184</xdr:rowOff>
    </xdr:from>
    <xdr:ext cx="534377" cy="259045"/>
    <xdr:sp macro="" textlink="">
      <xdr:nvSpPr>
        <xdr:cNvPr id="608" name="テキスト ボックス 607"/>
        <xdr:cNvSpPr txBox="1"/>
      </xdr:nvSpPr>
      <xdr:spPr>
        <a:xfrm>
          <a:off x="13436111" y="95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40818</xdr:rowOff>
    </xdr:from>
    <xdr:to>
      <xdr:col>18</xdr:col>
      <xdr:colOff>492125</xdr:colOff>
      <xdr:row>58</xdr:row>
      <xdr:rowOff>142418</xdr:rowOff>
    </xdr:to>
    <xdr:sp macro="" textlink="">
      <xdr:nvSpPr>
        <xdr:cNvPr id="609" name="円/楕円 608"/>
        <xdr:cNvSpPr/>
      </xdr:nvSpPr>
      <xdr:spPr>
        <a:xfrm>
          <a:off x="12763500" y="9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133545</xdr:rowOff>
    </xdr:from>
    <xdr:ext cx="534377" cy="259045"/>
    <xdr:sp macro="" textlink="">
      <xdr:nvSpPr>
        <xdr:cNvPr id="610" name="テキスト ボックス 609"/>
        <xdr:cNvSpPr txBox="1"/>
      </xdr:nvSpPr>
      <xdr:spPr>
        <a:xfrm>
          <a:off x="12547111" y="100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5778</xdr:rowOff>
    </xdr:from>
    <xdr:to>
      <xdr:col>22</xdr:col>
      <xdr:colOff>365125</xdr:colOff>
      <xdr:row>79</xdr:row>
      <xdr:rowOff>44450</xdr:rowOff>
    </xdr:to>
    <xdr:cxnSp macro="">
      <xdr:nvCxnSpPr>
        <xdr:cNvPr id="642" name="直線コネクタ 641"/>
        <xdr:cNvCxnSpPr/>
      </xdr:nvCxnSpPr>
      <xdr:spPr>
        <a:xfrm>
          <a:off x="14592300" y="13550328"/>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5778</xdr:rowOff>
    </xdr:from>
    <xdr:to>
      <xdr:col>21</xdr:col>
      <xdr:colOff>161925</xdr:colOff>
      <xdr:row>79</xdr:row>
      <xdr:rowOff>44450</xdr:rowOff>
    </xdr:to>
    <xdr:cxnSp macro="">
      <xdr:nvCxnSpPr>
        <xdr:cNvPr id="645" name="直線コネクタ 644"/>
        <xdr:cNvCxnSpPr/>
      </xdr:nvCxnSpPr>
      <xdr:spPr>
        <a:xfrm flipV="1">
          <a:off x="13703300" y="13550328"/>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126428</xdr:rowOff>
    </xdr:from>
    <xdr:to>
      <xdr:col>21</xdr:col>
      <xdr:colOff>212725</xdr:colOff>
      <xdr:row>79</xdr:row>
      <xdr:rowOff>56578</xdr:rowOff>
    </xdr:to>
    <xdr:sp macro="" textlink="">
      <xdr:nvSpPr>
        <xdr:cNvPr id="662" name="円/楕円 661"/>
        <xdr:cNvSpPr/>
      </xdr:nvSpPr>
      <xdr:spPr>
        <a:xfrm>
          <a:off x="14541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47705</xdr:rowOff>
    </xdr:from>
    <xdr:ext cx="378565" cy="259045"/>
    <xdr:sp macro="" textlink="">
      <xdr:nvSpPr>
        <xdr:cNvPr id="663" name="テキスト ボックス 662"/>
        <xdr:cNvSpPr txBox="1"/>
      </xdr:nvSpPr>
      <xdr:spPr>
        <a:xfrm>
          <a:off x="14403017" y="1359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924</xdr:rowOff>
    </xdr:from>
    <xdr:to>
      <xdr:col>23</xdr:col>
      <xdr:colOff>517525</xdr:colOff>
      <xdr:row>97</xdr:row>
      <xdr:rowOff>4728</xdr:rowOff>
    </xdr:to>
    <xdr:cxnSp macro="">
      <xdr:nvCxnSpPr>
        <xdr:cNvPr id="698" name="直線コネクタ 697"/>
        <xdr:cNvCxnSpPr/>
      </xdr:nvCxnSpPr>
      <xdr:spPr>
        <a:xfrm>
          <a:off x="15481300" y="16631574"/>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924</xdr:rowOff>
    </xdr:from>
    <xdr:to>
      <xdr:col>22</xdr:col>
      <xdr:colOff>365125</xdr:colOff>
      <xdr:row>97</xdr:row>
      <xdr:rowOff>23523</xdr:rowOff>
    </xdr:to>
    <xdr:cxnSp macro="">
      <xdr:nvCxnSpPr>
        <xdr:cNvPr id="701" name="直線コネクタ 700"/>
        <xdr:cNvCxnSpPr/>
      </xdr:nvCxnSpPr>
      <xdr:spPr>
        <a:xfrm flipV="1">
          <a:off x="14592300" y="16631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158789</xdr:rowOff>
    </xdr:from>
    <xdr:to>
      <xdr:col>21</xdr:col>
      <xdr:colOff>161925</xdr:colOff>
      <xdr:row>97</xdr:row>
      <xdr:rowOff>23523</xdr:rowOff>
    </xdr:to>
    <xdr:cxnSp macro="">
      <xdr:nvCxnSpPr>
        <xdr:cNvPr id="704" name="直線コネクタ 703"/>
        <xdr:cNvCxnSpPr/>
      </xdr:nvCxnSpPr>
      <xdr:spPr>
        <a:xfrm>
          <a:off x="13703300" y="16617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158789</xdr:rowOff>
    </xdr:from>
    <xdr:to>
      <xdr:col>19</xdr:col>
      <xdr:colOff>644525</xdr:colOff>
      <xdr:row>97</xdr:row>
      <xdr:rowOff>22233</xdr:rowOff>
    </xdr:to>
    <xdr:cxnSp macro="">
      <xdr:nvCxnSpPr>
        <xdr:cNvPr id="707" name="直線コネクタ 706"/>
        <xdr:cNvCxnSpPr/>
      </xdr:nvCxnSpPr>
      <xdr:spPr>
        <a:xfrm flipV="1">
          <a:off x="12814300" y="16617989"/>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125378</xdr:rowOff>
    </xdr:from>
    <xdr:to>
      <xdr:col>23</xdr:col>
      <xdr:colOff>568325</xdr:colOff>
      <xdr:row>97</xdr:row>
      <xdr:rowOff>55528</xdr:rowOff>
    </xdr:to>
    <xdr:sp macro="" textlink="">
      <xdr:nvSpPr>
        <xdr:cNvPr id="717" name="円/楕円 716"/>
        <xdr:cNvSpPr/>
      </xdr:nvSpPr>
      <xdr:spPr>
        <a:xfrm>
          <a:off x="16268700" y="16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103805</xdr:rowOff>
    </xdr:from>
    <xdr:ext cx="534377" cy="259045"/>
    <xdr:sp macro="" textlink="">
      <xdr:nvSpPr>
        <xdr:cNvPr id="718" name="公債費該当値テキスト"/>
        <xdr:cNvSpPr txBox="1"/>
      </xdr:nvSpPr>
      <xdr:spPr>
        <a:xfrm>
          <a:off x="16370300" y="165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121574</xdr:rowOff>
    </xdr:from>
    <xdr:to>
      <xdr:col>22</xdr:col>
      <xdr:colOff>415925</xdr:colOff>
      <xdr:row>97</xdr:row>
      <xdr:rowOff>51724</xdr:rowOff>
    </xdr:to>
    <xdr:sp macro="" textlink="">
      <xdr:nvSpPr>
        <xdr:cNvPr id="719" name="円/楕円 718"/>
        <xdr:cNvSpPr/>
      </xdr:nvSpPr>
      <xdr:spPr>
        <a:xfrm>
          <a:off x="15430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42851</xdr:rowOff>
    </xdr:from>
    <xdr:ext cx="534377" cy="259045"/>
    <xdr:sp macro="" textlink="">
      <xdr:nvSpPr>
        <xdr:cNvPr id="720" name="テキスト ボックス 719"/>
        <xdr:cNvSpPr txBox="1"/>
      </xdr:nvSpPr>
      <xdr:spPr>
        <a:xfrm>
          <a:off x="15214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144173</xdr:rowOff>
    </xdr:from>
    <xdr:to>
      <xdr:col>21</xdr:col>
      <xdr:colOff>212725</xdr:colOff>
      <xdr:row>97</xdr:row>
      <xdr:rowOff>74323</xdr:rowOff>
    </xdr:to>
    <xdr:sp macro="" textlink="">
      <xdr:nvSpPr>
        <xdr:cNvPr id="721" name="円/楕円 720"/>
        <xdr:cNvSpPr/>
      </xdr:nvSpPr>
      <xdr:spPr>
        <a:xfrm>
          <a:off x="14541500" y="166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65450</xdr:rowOff>
    </xdr:from>
    <xdr:ext cx="534377" cy="259045"/>
    <xdr:sp macro="" textlink="">
      <xdr:nvSpPr>
        <xdr:cNvPr id="722" name="テキスト ボックス 721"/>
        <xdr:cNvSpPr txBox="1"/>
      </xdr:nvSpPr>
      <xdr:spPr>
        <a:xfrm>
          <a:off x="14325111" y="166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107989</xdr:rowOff>
    </xdr:from>
    <xdr:to>
      <xdr:col>20</xdr:col>
      <xdr:colOff>9525</xdr:colOff>
      <xdr:row>97</xdr:row>
      <xdr:rowOff>38139</xdr:rowOff>
    </xdr:to>
    <xdr:sp macro="" textlink="">
      <xdr:nvSpPr>
        <xdr:cNvPr id="723" name="円/楕円 722"/>
        <xdr:cNvSpPr/>
      </xdr:nvSpPr>
      <xdr:spPr>
        <a:xfrm>
          <a:off x="13652500" y="16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29266</xdr:rowOff>
    </xdr:from>
    <xdr:ext cx="534377" cy="259045"/>
    <xdr:sp macro="" textlink="">
      <xdr:nvSpPr>
        <xdr:cNvPr id="724" name="テキスト ボックス 723"/>
        <xdr:cNvSpPr txBox="1"/>
      </xdr:nvSpPr>
      <xdr:spPr>
        <a:xfrm>
          <a:off x="13436111" y="166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142883</xdr:rowOff>
    </xdr:from>
    <xdr:to>
      <xdr:col>18</xdr:col>
      <xdr:colOff>492125</xdr:colOff>
      <xdr:row>97</xdr:row>
      <xdr:rowOff>73033</xdr:rowOff>
    </xdr:to>
    <xdr:sp macro="" textlink="">
      <xdr:nvSpPr>
        <xdr:cNvPr id="725" name="円/楕円 724"/>
        <xdr:cNvSpPr/>
      </xdr:nvSpPr>
      <xdr:spPr>
        <a:xfrm>
          <a:off x="12763500" y="166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64160</xdr:rowOff>
    </xdr:from>
    <xdr:ext cx="534377" cy="259045"/>
    <xdr:sp macro="" textlink="">
      <xdr:nvSpPr>
        <xdr:cNvPr id="726" name="テキスト ボックス 725"/>
        <xdr:cNvSpPr txBox="1"/>
      </xdr:nvSpPr>
      <xdr:spPr>
        <a:xfrm>
          <a:off x="12547111" y="166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農林水産業費は住民一人当たり</a:t>
          </a:r>
          <a:r>
            <a:rPr lang="en-US" altLang="ja-JP" sz="1100" b="0" i="0" u="none" strike="noStrike" baseline="0" smtClean="0">
              <a:solidFill>
                <a:schemeClr val="dk1"/>
              </a:solidFill>
              <a:latin typeface="+mn-lt"/>
              <a:ea typeface="+mn-ea"/>
              <a:cs typeface="+mn-cs"/>
            </a:rPr>
            <a:t>24,188</a:t>
          </a:r>
          <a:r>
            <a:rPr lang="ja-JP" altLang="en-US" sz="1100" b="0" i="0" u="none" strike="noStrike" baseline="0" smtClean="0">
              <a:solidFill>
                <a:schemeClr val="dk1"/>
              </a:solidFill>
              <a:latin typeface="+mn-lt"/>
              <a:ea typeface="+mn-ea"/>
              <a:cs typeface="+mn-cs"/>
            </a:rPr>
            <a:t>円となっており、類似団体平均に比べ高止まりしている。これは、池田町は農村部であることから農地費の割合が</a:t>
          </a:r>
          <a:r>
            <a:rPr lang="ja-JP" altLang="ja-JP" sz="1100">
              <a:solidFill>
                <a:schemeClr val="dk1"/>
              </a:solidFill>
              <a:effectLst/>
              <a:latin typeface="+mn-lt"/>
              <a:ea typeface="+mn-ea"/>
              <a:cs typeface="+mn-cs"/>
            </a:rPr>
            <a:t>類似団体と比べて高いこと</a:t>
          </a:r>
          <a:r>
            <a:rPr lang="ja-JP" altLang="en-US" sz="1100" b="0" i="0" u="none" strike="noStrike" baseline="0" smtClean="0">
              <a:solidFill>
                <a:schemeClr val="dk1"/>
              </a:solidFill>
              <a:latin typeface="+mn-lt"/>
              <a:ea typeface="+mn-ea"/>
              <a:cs typeface="+mn-cs"/>
            </a:rPr>
            <a:t>。また、</a:t>
          </a:r>
          <a:r>
            <a:rPr lang="ja-JP" altLang="en-US">
              <a:effectLst/>
            </a:rPr>
            <a:t>林野面積が総土地面積に対して４割を占めていることから、林業費にかかる費用の割合も類似団体と比べて高いことが</a:t>
          </a:r>
          <a:r>
            <a:rPr lang="ja-JP" altLang="en-US" sz="1100" b="0" i="0" u="none" strike="noStrike" baseline="0" smtClean="0">
              <a:solidFill>
                <a:schemeClr val="dk1"/>
              </a:solidFill>
              <a:latin typeface="+mn-lt"/>
              <a:ea typeface="+mn-ea"/>
              <a:cs typeface="+mn-cs"/>
            </a:rPr>
            <a:t>主な要因である。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en-US"/>
            <a:t>森林吸収源対策等の推進もあり、林業費の増加が見込まれることから</a:t>
          </a:r>
          <a:r>
            <a:rPr lang="ja-JP" altLang="en-US" sz="1100" b="0" i="0" u="none" strike="noStrike" baseline="0" smtClean="0">
              <a:solidFill>
                <a:schemeClr val="dk1"/>
              </a:solidFill>
              <a:latin typeface="+mn-lt"/>
              <a:ea typeface="+mn-ea"/>
              <a:cs typeface="+mn-cs"/>
            </a:rPr>
            <a:t>、事業の見直し等により</a:t>
          </a:r>
          <a:r>
            <a:rPr lang="ja-JP" altLang="ja-JP" sz="1100" b="0" i="0" baseline="0">
              <a:solidFill>
                <a:schemeClr val="dk1"/>
              </a:solidFill>
              <a:effectLst/>
              <a:latin typeface="+mn-lt"/>
              <a:ea typeface="+mn-ea"/>
              <a:cs typeface="+mn-cs"/>
            </a:rPr>
            <a:t>住民一人当たりのコストを増加させないよう</a:t>
          </a:r>
          <a:r>
            <a:rPr lang="ja-JP" altLang="en-US" sz="1100" b="0" i="0" baseline="0">
              <a:solidFill>
                <a:schemeClr val="dk1"/>
              </a:solidFill>
              <a:effectLst/>
              <a:latin typeface="+mn-lt"/>
              <a:ea typeface="+mn-ea"/>
              <a:cs typeface="+mn-cs"/>
            </a:rPr>
            <a:t>に努めていく</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教育費は類似団体平均を下回っているものの、昨年度に比べ</a:t>
          </a:r>
          <a:r>
            <a:rPr lang="ja-JP" altLang="ja-JP" sz="1100" b="0" i="0" baseline="0">
              <a:solidFill>
                <a:schemeClr val="dk1"/>
              </a:solidFill>
              <a:effectLst/>
              <a:latin typeface="+mn-lt"/>
              <a:ea typeface="+mn-ea"/>
              <a:cs typeface="+mn-cs"/>
            </a:rPr>
            <a:t>住民一人当たりのコスト</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10,186</a:t>
          </a:r>
          <a:r>
            <a:rPr lang="ja-JP" altLang="en-US" sz="1100" b="0" i="0" baseline="0">
              <a:solidFill>
                <a:schemeClr val="dk1"/>
              </a:solidFill>
              <a:effectLst/>
              <a:latin typeface="+mn-lt"/>
              <a:ea typeface="+mn-ea"/>
              <a:cs typeface="+mn-cs"/>
            </a:rPr>
            <a:t>円増加した。これは、小学校の大規模改修工事が重なり、普通建設事業費が増加したことが</a:t>
          </a:r>
          <a:r>
            <a:rPr lang="ja-JP" altLang="ja-JP" sz="1100" b="0" i="0" baseline="0">
              <a:solidFill>
                <a:schemeClr val="dk1"/>
              </a:solidFill>
              <a:effectLst/>
              <a:latin typeface="+mn-lt"/>
              <a:ea typeface="+mn-ea"/>
              <a:cs typeface="+mn-cs"/>
            </a:rPr>
            <a:t>主な要因である。今後は</a:t>
          </a:r>
          <a:r>
            <a:rPr lang="ja-JP" altLang="en-US" sz="1100" b="0" i="0" baseline="0">
              <a:solidFill>
                <a:schemeClr val="dk1"/>
              </a:solidFill>
              <a:effectLst/>
              <a:latin typeface="+mn-lt"/>
              <a:ea typeface="+mn-ea"/>
              <a:cs typeface="+mn-cs"/>
            </a:rPr>
            <a:t>中学校の大規模改修事業が控えているため、事業を適切に執行しながら歳出を抑制し、類似団体の平均を超えることの無いように努めていく。</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土木費は類似団体平均を下回っており、昨年度と比べても</a:t>
          </a:r>
          <a:r>
            <a:rPr lang="ja-JP" altLang="ja-JP" sz="1100" b="0" i="0" baseline="0">
              <a:solidFill>
                <a:schemeClr val="dk1"/>
              </a:solidFill>
              <a:effectLst/>
              <a:latin typeface="+mn-lt"/>
              <a:ea typeface="+mn-ea"/>
              <a:cs typeface="+mn-cs"/>
            </a:rPr>
            <a:t>住民一人当たりのコスト</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7,744</a:t>
          </a:r>
          <a:r>
            <a:rPr lang="ja-JP" altLang="en-US" sz="1100" b="0" i="0" baseline="0">
              <a:solidFill>
                <a:schemeClr val="dk1"/>
              </a:solidFill>
              <a:effectLst/>
              <a:latin typeface="+mn-lt"/>
              <a:ea typeface="+mn-ea"/>
              <a:cs typeface="+mn-cs"/>
            </a:rPr>
            <a:t>円減少した。これは、昨年度は公園整備による臨時の支出があったたことが要因である。今後も新規事業を極力抑えることで普通建設事業費の</a:t>
          </a:r>
          <a:r>
            <a:rPr kumimoji="1" lang="ja-JP" altLang="ja-JP" sz="1100">
              <a:solidFill>
                <a:schemeClr val="dk1"/>
              </a:solidFill>
              <a:effectLst/>
              <a:latin typeface="+mn-lt"/>
              <a:ea typeface="+mn-ea"/>
              <a:cs typeface="+mn-cs"/>
            </a:rPr>
            <a:t>削減に努め、現在の水準を維持していく。</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年度の財政調整基金残高に対する標準財政規模比は</a:t>
          </a:r>
          <a:r>
            <a:rPr kumimoji="1" lang="en-US" altLang="ja-JP" sz="1100">
              <a:solidFill>
                <a:schemeClr val="dk1"/>
              </a:solidFill>
              <a:effectLst/>
              <a:latin typeface="+mn-lt"/>
              <a:ea typeface="+mn-ea"/>
              <a:cs typeface="+mn-cs"/>
            </a:rPr>
            <a:t>30.24%</a:t>
          </a:r>
          <a:r>
            <a:rPr kumimoji="1" lang="ja-JP" altLang="en-US" sz="1100">
              <a:solidFill>
                <a:schemeClr val="dk1"/>
              </a:solidFill>
              <a:effectLst/>
              <a:latin typeface="+mn-lt"/>
              <a:ea typeface="+mn-ea"/>
              <a:cs typeface="+mn-cs"/>
            </a:rPr>
            <a:t>と悪化し、</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年連続で赤字となっている。これ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小学校の改築や大規模改修事業</a:t>
          </a:r>
          <a:r>
            <a:rPr kumimoji="1" lang="ja-JP" altLang="en-US" sz="1100">
              <a:solidFill>
                <a:schemeClr val="dk1"/>
              </a:solidFill>
              <a:effectLst/>
              <a:latin typeface="+mn-lt"/>
              <a:ea typeface="+mn-ea"/>
              <a:cs typeface="+mn-cs"/>
            </a:rPr>
            <a:t>など臨時の財政需要が重なったためである。</a:t>
          </a:r>
          <a:endParaRPr kumimoji="1" lang="en-US" altLang="ja-JP" sz="1100">
            <a:solidFill>
              <a:schemeClr val="dk1"/>
            </a:solidFill>
            <a:effectLst/>
            <a:latin typeface="+mn-lt"/>
            <a:ea typeface="+mn-ea"/>
            <a:cs typeface="+mn-cs"/>
          </a:endParaRPr>
        </a:p>
        <a:p>
          <a:pPr>
            <a:lnSpc>
              <a:spcPct val="1500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財政調整基金残高が約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と減少しているため、今後は</a:t>
          </a:r>
          <a:r>
            <a:rPr kumimoji="1" lang="ja-JP" altLang="ja-JP" sz="1100">
              <a:solidFill>
                <a:schemeClr val="dk1"/>
              </a:solidFill>
              <a:effectLst/>
              <a:latin typeface="+mn-lt"/>
              <a:ea typeface="+mn-ea"/>
              <a:cs typeface="+mn-cs"/>
            </a:rPr>
            <a:t>大きな事業でもない限り極力取り崩しをやめ、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億円を下回らないように努め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連結実質赤字比率は、平成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年度から一般会計及び全ての会計において実質収支額が黒字であるため比率はないが、引き続き財源の確保や経常経費の削減などに努めていく。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年度以降減少</a:t>
          </a:r>
          <a:r>
            <a:rPr kumimoji="1" lang="ja-JP" altLang="en-US" sz="1100">
              <a:solidFill>
                <a:schemeClr val="dk1"/>
              </a:solidFill>
              <a:effectLst/>
              <a:latin typeface="+mn-lt"/>
              <a:ea typeface="+mn-ea"/>
              <a:cs typeface="+mn-cs"/>
            </a:rPr>
            <a:t>傾向であり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百万円と前年度と比べ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a:lnSpc>
              <a:spcPct val="150000"/>
            </a:lnSpc>
          </a:pPr>
          <a:r>
            <a:rPr kumimoji="1" lang="ja-JP" altLang="ja-JP" sz="1100">
              <a:solidFill>
                <a:schemeClr val="dk1"/>
              </a:solidFill>
              <a:effectLst/>
              <a:latin typeface="+mn-lt"/>
              <a:ea typeface="+mn-ea"/>
              <a:cs typeface="+mn-cs"/>
            </a:rPr>
            <a:t>　元利償還金は近年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億円台で推移しており、保育園及び小中学校、道の駅等の整備事業が集中したことや臨時財政対策債の元利償還が始まったことにより、平成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しかし、事業費補正等基準財政需要額に算入された公債費も増加しているので、差し引きで実質公債費比率の分子は大きく伸びない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将来負担比率の分子は年々減少傾向であ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債務負担行為に基づく支出予定額や、</a:t>
          </a:r>
          <a:r>
            <a:rPr kumimoji="1" lang="ja-JP" altLang="ja-JP" sz="1100">
              <a:solidFill>
                <a:schemeClr val="dk1"/>
              </a:solidFill>
              <a:effectLst/>
              <a:latin typeface="+mn-lt"/>
              <a:ea typeface="+mn-ea"/>
              <a:cs typeface="+mn-cs"/>
            </a:rPr>
            <a:t>公営企業債等繰入見込額が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たことが要因である。今後は後世への負担を少しでも軽減するよう、新規事業の実施などについて総点検を図り、財政の健全化を図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8775278</v>
      </c>
      <c r="BO4" s="379"/>
      <c r="BP4" s="379"/>
      <c r="BQ4" s="379"/>
      <c r="BR4" s="379"/>
      <c r="BS4" s="379"/>
      <c r="BT4" s="379"/>
      <c r="BU4" s="380"/>
      <c r="BV4" s="378">
        <v>8402416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7.6</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8255165</v>
      </c>
      <c r="BO5" s="384"/>
      <c r="BP5" s="384"/>
      <c r="BQ5" s="384"/>
      <c r="BR5" s="384"/>
      <c r="BS5" s="384"/>
      <c r="BT5" s="384"/>
      <c r="BU5" s="385"/>
      <c r="BV5" s="383">
        <v>8044946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74.5</v>
      </c>
      <c r="CU5" s="354"/>
      <c r="CV5" s="354"/>
      <c r="CW5" s="354"/>
      <c r="CX5" s="354"/>
      <c r="CY5" s="354"/>
      <c r="CZ5" s="354"/>
      <c r="DA5" s="355"/>
      <c r="DB5" s="353">
        <v>78.3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520113</v>
      </c>
      <c r="BO6" s="384"/>
      <c r="BP6" s="384"/>
      <c r="BQ6" s="384"/>
      <c r="BR6" s="384"/>
      <c r="BS6" s="384"/>
      <c r="BT6" s="384"/>
      <c r="BU6" s="385"/>
      <c r="BV6" s="383">
        <v>357470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80.400000000000006</v>
      </c>
      <c r="CU6" s="530"/>
      <c r="CV6" s="530"/>
      <c r="CW6" s="530"/>
      <c r="CX6" s="530"/>
      <c r="CY6" s="530"/>
      <c r="CZ6" s="530"/>
      <c r="DA6" s="531"/>
      <c r="DB6" s="529">
        <v>84.5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109480</v>
      </c>
      <c r="BO7" s="384"/>
      <c r="BP7" s="384"/>
      <c r="BQ7" s="384"/>
      <c r="BR7" s="384"/>
      <c r="BS7" s="384"/>
      <c r="BT7" s="384"/>
      <c r="BU7" s="385"/>
      <c r="BV7" s="383">
        <v>9628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5421724</v>
      </c>
      <c r="CU7" s="384"/>
      <c r="CV7" s="384"/>
      <c r="CW7" s="384"/>
      <c r="CX7" s="384"/>
      <c r="CY7" s="384"/>
      <c r="CZ7" s="384"/>
      <c r="DA7" s="385"/>
      <c r="DB7" s="383">
        <v>5372903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410633</v>
      </c>
      <c r="BO8" s="384"/>
      <c r="BP8" s="384"/>
      <c r="BQ8" s="384"/>
      <c r="BR8" s="384"/>
      <c r="BS8" s="384"/>
      <c r="BT8" s="384"/>
      <c r="BU8" s="385"/>
      <c r="BV8" s="383">
        <v>347842</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0.63</v>
      </c>
      <c r="CU8" s="493"/>
      <c r="CV8" s="493"/>
      <c r="CW8" s="493"/>
      <c r="CX8" s="493"/>
      <c r="CY8" s="493"/>
      <c r="CZ8" s="493"/>
      <c r="DA8" s="494"/>
      <c r="DB8" s="492">
        <v>0.61</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24347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62791</v>
      </c>
      <c r="BO9" s="384"/>
      <c r="BP9" s="384"/>
      <c r="BQ9" s="384"/>
      <c r="BR9" s="384"/>
      <c r="BS9" s="384"/>
      <c r="BT9" s="384"/>
      <c r="BU9" s="385"/>
      <c r="BV9" s="383">
        <v>-238325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10.1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24980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179652</v>
      </c>
      <c r="BO10" s="384"/>
      <c r="BP10" s="384"/>
      <c r="BQ10" s="384"/>
      <c r="BR10" s="384"/>
      <c r="BS10" s="384"/>
      <c r="BT10" s="384"/>
      <c r="BU10" s="385"/>
      <c r="BV10" s="383">
        <v>302681</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24572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350000</v>
      </c>
      <c r="BO12" s="384"/>
      <c r="BP12" s="384"/>
      <c r="BQ12" s="384"/>
      <c r="BR12" s="384"/>
      <c r="BS12" s="384"/>
      <c r="BT12" s="384"/>
      <c r="BU12" s="385"/>
      <c r="BV12" s="383">
        <v>300000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24299</v>
      </c>
      <c r="S13" s="485"/>
      <c r="T13" s="485"/>
      <c r="U13" s="485"/>
      <c r="V13" s="486"/>
      <c r="W13" s="472" t="s">
        <v>121</v>
      </c>
      <c r="X13" s="396"/>
      <c r="Y13" s="396"/>
      <c r="Z13" s="396"/>
      <c r="AA13" s="396"/>
      <c r="AB13" s="397"/>
      <c r="AC13" s="359">
        <v>428</v>
      </c>
      <c r="AD13" s="360"/>
      <c r="AE13" s="360"/>
      <c r="AF13" s="360"/>
      <c r="AG13" s="361"/>
      <c r="AH13" s="359">
        <v>637</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-107557</v>
      </c>
      <c r="BO13" s="384"/>
      <c r="BP13" s="384"/>
      <c r="BQ13" s="384"/>
      <c r="BR13" s="384"/>
      <c r="BS13" s="384"/>
      <c r="BT13" s="384"/>
      <c r="BU13" s="385"/>
      <c r="BV13" s="383">
        <v>-235644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24690</v>
      </c>
      <c r="S14" s="485"/>
      <c r="T14" s="485"/>
      <c r="U14" s="485"/>
      <c r="V14" s="486"/>
      <c r="W14" s="487"/>
      <c r="X14" s="399"/>
      <c r="Y14" s="399"/>
      <c r="Z14" s="399"/>
      <c r="AA14" s="399"/>
      <c r="AB14" s="400"/>
      <c r="AC14" s="477">
        <v>3.6</v>
      </c>
      <c r="AD14" s="478"/>
      <c r="AE14" s="478"/>
      <c r="AF14" s="478"/>
      <c r="AG14" s="479"/>
      <c r="AH14" s="477">
        <v>5.0999999999999996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54.8</v>
      </c>
      <c r="CU14" s="456"/>
      <c r="CV14" s="456"/>
      <c r="CW14" s="456"/>
      <c r="CX14" s="456"/>
      <c r="CY14" s="456"/>
      <c r="CZ14" s="456"/>
      <c r="DA14" s="457"/>
      <c r="DB14" s="488">
        <v>56.8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24432</v>
      </c>
      <c r="S15" s="485"/>
      <c r="T15" s="485"/>
      <c r="U15" s="485"/>
      <c r="V15" s="486"/>
      <c r="W15" s="472" t="s">
        <v>128</v>
      </c>
      <c r="X15" s="396"/>
      <c r="Y15" s="396"/>
      <c r="Z15" s="396"/>
      <c r="AA15" s="396"/>
      <c r="AB15" s="397"/>
      <c r="AC15" s="359">
        <v>4818</v>
      </c>
      <c r="AD15" s="360"/>
      <c r="AE15" s="360"/>
      <c r="AF15" s="360"/>
      <c r="AG15" s="361"/>
      <c r="AH15" s="359">
        <v>5156</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2722422</v>
      </c>
      <c r="BO15" s="379"/>
      <c r="BP15" s="379"/>
      <c r="BQ15" s="379"/>
      <c r="BR15" s="379"/>
      <c r="BS15" s="379"/>
      <c r="BT15" s="379"/>
      <c r="BU15" s="380"/>
      <c r="BV15" s="378">
        <v>2724903</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40.700000000000003</v>
      </c>
      <c r="AD16" s="478"/>
      <c r="AE16" s="478"/>
      <c r="AF16" s="478"/>
      <c r="AG16" s="479"/>
      <c r="AH16" s="477">
        <v>41.3</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4298421</v>
      </c>
      <c r="BO16" s="384"/>
      <c r="BP16" s="384"/>
      <c r="BQ16" s="384"/>
      <c r="BR16" s="384"/>
      <c r="BS16" s="384"/>
      <c r="BT16" s="384"/>
      <c r="BU16" s="385"/>
      <c r="BV16" s="383">
        <v>4215909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6583</v>
      </c>
      <c r="AD17" s="360"/>
      <c r="AE17" s="360"/>
      <c r="AF17" s="360"/>
      <c r="AG17" s="361"/>
      <c r="AH17" s="359">
        <v>6625</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3436730</v>
      </c>
      <c r="BO17" s="384"/>
      <c r="BP17" s="384"/>
      <c r="BQ17" s="384"/>
      <c r="BR17" s="384"/>
      <c r="BS17" s="384"/>
      <c r="BT17" s="384"/>
      <c r="BU17" s="385"/>
      <c r="BV17" s="383">
        <v>3486010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38.799999999999997</v>
      </c>
      <c r="M18" s="448"/>
      <c r="N18" s="448"/>
      <c r="O18" s="448"/>
      <c r="P18" s="448"/>
      <c r="Q18" s="448"/>
      <c r="R18" s="449"/>
      <c r="S18" s="449"/>
      <c r="T18" s="449"/>
      <c r="U18" s="449"/>
      <c r="V18" s="450"/>
      <c r="W18" s="464"/>
      <c r="X18" s="465"/>
      <c r="Y18" s="465"/>
      <c r="Z18" s="465"/>
      <c r="AA18" s="465"/>
      <c r="AB18" s="473"/>
      <c r="AC18" s="347">
        <v>55.7</v>
      </c>
      <c r="AD18" s="348"/>
      <c r="AE18" s="348"/>
      <c r="AF18" s="348"/>
      <c r="AG18" s="451"/>
      <c r="AH18" s="347">
        <v>53.1</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4148073</v>
      </c>
      <c r="BO18" s="384"/>
      <c r="BP18" s="384"/>
      <c r="BQ18" s="384"/>
      <c r="BR18" s="384"/>
      <c r="BS18" s="384"/>
      <c r="BT18" s="384"/>
      <c r="BU18" s="385"/>
      <c r="BV18" s="383">
        <v>4204627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628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6535455</v>
      </c>
      <c r="BO19" s="384"/>
      <c r="BP19" s="384"/>
      <c r="BQ19" s="384"/>
      <c r="BR19" s="384"/>
      <c r="BS19" s="384"/>
      <c r="BT19" s="384"/>
      <c r="BU19" s="385"/>
      <c r="BV19" s="383">
        <v>6436159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7897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7355790</v>
      </c>
      <c r="BO23" s="384"/>
      <c r="BP23" s="384"/>
      <c r="BQ23" s="384"/>
      <c r="BR23" s="384"/>
      <c r="BS23" s="384"/>
      <c r="BT23" s="384"/>
      <c r="BU23" s="385"/>
      <c r="BV23" s="383">
        <v>7235975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7550</v>
      </c>
      <c r="R24" s="360"/>
      <c r="S24" s="360"/>
      <c r="T24" s="360"/>
      <c r="U24" s="360"/>
      <c r="V24" s="361"/>
      <c r="W24" s="425"/>
      <c r="X24" s="416"/>
      <c r="Y24" s="417"/>
      <c r="Z24" s="356" t="s">
        <v>151</v>
      </c>
      <c r="AA24" s="357"/>
      <c r="AB24" s="357"/>
      <c r="AC24" s="357"/>
      <c r="AD24" s="357"/>
      <c r="AE24" s="357"/>
      <c r="AF24" s="357"/>
      <c r="AG24" s="358"/>
      <c r="AH24" s="359">
        <v>169</v>
      </c>
      <c r="AI24" s="360"/>
      <c r="AJ24" s="360"/>
      <c r="AK24" s="360"/>
      <c r="AL24" s="361"/>
      <c r="AM24" s="359">
        <v>458835</v>
      </c>
      <c r="AN24" s="360"/>
      <c r="AO24" s="360"/>
      <c r="AP24" s="360"/>
      <c r="AQ24" s="360"/>
      <c r="AR24" s="361"/>
      <c r="AS24" s="359">
        <v>2715</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6575981</v>
      </c>
      <c r="BO24" s="384"/>
      <c r="BP24" s="384"/>
      <c r="BQ24" s="384"/>
      <c r="BR24" s="384"/>
      <c r="BS24" s="384"/>
      <c r="BT24" s="384"/>
      <c r="BU24" s="385"/>
      <c r="BV24" s="383">
        <v>6420832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6120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13878</v>
      </c>
      <c r="BO25" s="379"/>
      <c r="BP25" s="379"/>
      <c r="BQ25" s="379"/>
      <c r="BR25" s="379"/>
      <c r="BS25" s="379"/>
      <c r="BT25" s="379"/>
      <c r="BU25" s="380"/>
      <c r="BV25" s="378">
        <v>25763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4000</v>
      </c>
      <c r="R26" s="360"/>
      <c r="S26" s="360"/>
      <c r="T26" s="360"/>
      <c r="U26" s="360"/>
      <c r="V26" s="361"/>
      <c r="W26" s="425"/>
      <c r="X26" s="416"/>
      <c r="Y26" s="417"/>
      <c r="Z26" s="356" t="s">
        <v>157</v>
      </c>
      <c r="AA26" s="438"/>
      <c r="AB26" s="438"/>
      <c r="AC26" s="438"/>
      <c r="AD26" s="438"/>
      <c r="AE26" s="438"/>
      <c r="AF26" s="438"/>
      <c r="AG26" s="439"/>
      <c r="AH26" s="359">
        <v>12</v>
      </c>
      <c r="AI26" s="360"/>
      <c r="AJ26" s="360"/>
      <c r="AK26" s="360"/>
      <c r="AL26" s="361"/>
      <c r="AM26" s="359">
        <v>25056</v>
      </c>
      <c r="AN26" s="360"/>
      <c r="AO26" s="360"/>
      <c r="AP26" s="360"/>
      <c r="AQ26" s="360"/>
      <c r="AR26" s="361"/>
      <c r="AS26" s="359">
        <v>2088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3100</v>
      </c>
      <c r="R27" s="360"/>
      <c r="S27" s="360"/>
      <c r="T27" s="360"/>
      <c r="U27" s="360"/>
      <c r="V27" s="361"/>
      <c r="W27" s="425"/>
      <c r="X27" s="416"/>
      <c r="Y27" s="417"/>
      <c r="Z27" s="356" t="s">
        <v>160</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187166</v>
      </c>
      <c r="BO27" s="387"/>
      <c r="BP27" s="387"/>
      <c r="BQ27" s="387"/>
      <c r="BR27" s="387"/>
      <c r="BS27" s="387"/>
      <c r="BT27" s="387"/>
      <c r="BU27" s="388"/>
      <c r="BV27" s="386">
        <v>187147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2850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1639353</v>
      </c>
      <c r="BO28" s="379"/>
      <c r="BP28" s="379"/>
      <c r="BQ28" s="379"/>
      <c r="BR28" s="379"/>
      <c r="BS28" s="379"/>
      <c r="BT28" s="379"/>
      <c r="BU28" s="380"/>
      <c r="BV28" s="378">
        <v>1809701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8</v>
      </c>
      <c r="M29" s="360"/>
      <c r="N29" s="360"/>
      <c r="O29" s="360"/>
      <c r="P29" s="361"/>
      <c r="Q29" s="359">
        <v>2650</v>
      </c>
      <c r="R29" s="360"/>
      <c r="S29" s="360"/>
      <c r="T29" s="360"/>
      <c r="U29" s="360"/>
      <c r="V29" s="361"/>
      <c r="W29" s="426"/>
      <c r="X29" s="427"/>
      <c r="Y29" s="428"/>
      <c r="Z29" s="356" t="s">
        <v>167</v>
      </c>
      <c r="AA29" s="357"/>
      <c r="AB29" s="357"/>
      <c r="AC29" s="357"/>
      <c r="AD29" s="357"/>
      <c r="AE29" s="357"/>
      <c r="AF29" s="357"/>
      <c r="AG29" s="358"/>
      <c r="AH29" s="359">
        <v>169</v>
      </c>
      <c r="AI29" s="360"/>
      <c r="AJ29" s="360"/>
      <c r="AK29" s="360"/>
      <c r="AL29" s="361"/>
      <c r="AM29" s="359">
        <v>458835</v>
      </c>
      <c r="AN29" s="360"/>
      <c r="AO29" s="360"/>
      <c r="AP29" s="360"/>
      <c r="AQ29" s="360"/>
      <c r="AR29" s="361"/>
      <c r="AS29" s="359">
        <v>2715</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74153</v>
      </c>
      <c r="BO29" s="384"/>
      <c r="BP29" s="384"/>
      <c r="BQ29" s="384"/>
      <c r="BR29" s="384"/>
      <c r="BS29" s="384"/>
      <c r="BT29" s="384"/>
      <c r="BU29" s="385"/>
      <c r="BV29" s="383">
        <v>74098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455460</v>
      </c>
      <c r="BO30" s="387"/>
      <c r="BP30" s="387"/>
      <c r="BQ30" s="387"/>
      <c r="BR30" s="387"/>
      <c r="BS30" s="387"/>
      <c r="BT30" s="387"/>
      <c r="BU30" s="388"/>
      <c r="BV30" s="386">
        <v>383554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北部簡易水道事業特別会計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大垣衛生施設組合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池田町土地開発公社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南部簡易水道事業特別会計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揖斐川水防事務組合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揖斐郡養基小学校養基保育所組合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8</v>
      </c>
      <c r="BF37" s="343"/>
      <c r="BG37" s="342" t="str">
        <f>IF('各会計、関係団体の財政状況及び健全化判断比率'!B34="","",'各会計、関係団体の財政状況及び健全化判断比率'!B34)</f>
        <v>公共下水道事業特別会計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岐阜県市町村会館組合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9</v>
      </c>
      <c r="BF38" s="343"/>
      <c r="BG38" s="342" t="str">
        <f>IF('各会計、関係団体の財政状況及び健全化判断比率'!B35="","",'各会計、関係団体の財政状況及び健全化判断比率'!B35)</f>
        <v>温泉施設特別会計</v>
      </c>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樫原谷林野組合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足打谷林野組合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岐阜県市町村職員退職手当組合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大垣消防組合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西濃環境整備組合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揖斐広域連合（普通会計分）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2937078</v>
      </c>
      <c r="S5" s="639"/>
      <c r="T5" s="639"/>
      <c r="U5" s="639"/>
      <c r="V5" s="639"/>
      <c r="W5" s="639"/>
      <c r="X5" s="639"/>
      <c r="Y5" s="686"/>
      <c r="Z5" s="699">
        <v>33.5</v>
      </c>
      <c r="AA5" s="699"/>
      <c r="AB5" s="699"/>
      <c r="AC5" s="699"/>
      <c r="AD5" s="700">
        <v>2937078</v>
      </c>
      <c r="AE5" s="700"/>
      <c r="AF5" s="700"/>
      <c r="AG5" s="700"/>
      <c r="AH5" s="700"/>
      <c r="AI5" s="700"/>
      <c r="AJ5" s="700"/>
      <c r="AK5" s="700"/>
      <c r="AL5" s="687">
        <v>56.9</v>
      </c>
      <c r="AM5" s="656"/>
      <c r="AN5" s="656"/>
      <c r="AO5" s="688"/>
      <c r="AP5" s="675" t="s">
        <v>206</v>
      </c>
      <c r="AQ5" s="676"/>
      <c r="AR5" s="676"/>
      <c r="AS5" s="676"/>
      <c r="AT5" s="676"/>
      <c r="AU5" s="676"/>
      <c r="AV5" s="676"/>
      <c r="AW5" s="676"/>
      <c r="AX5" s="676"/>
      <c r="AY5" s="676"/>
      <c r="AZ5" s="676"/>
      <c r="BA5" s="676"/>
      <c r="BB5" s="676"/>
      <c r="BC5" s="676"/>
      <c r="BD5" s="676"/>
      <c r="BE5" s="676"/>
      <c r="BF5" s="677"/>
      <c r="BG5" s="588">
        <v>2937078</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107893</v>
      </c>
      <c r="S6" s="589"/>
      <c r="T6" s="589"/>
      <c r="U6" s="589"/>
      <c r="V6" s="589"/>
      <c r="W6" s="589"/>
      <c r="X6" s="589"/>
      <c r="Y6" s="590"/>
      <c r="Z6" s="641">
        <v>1.2</v>
      </c>
      <c r="AA6" s="641"/>
      <c r="AB6" s="641"/>
      <c r="AC6" s="641"/>
      <c r="AD6" s="642">
        <v>107893</v>
      </c>
      <c r="AE6" s="642"/>
      <c r="AF6" s="642"/>
      <c r="AG6" s="642"/>
      <c r="AH6" s="642"/>
      <c r="AI6" s="642"/>
      <c r="AJ6" s="642"/>
      <c r="AK6" s="642"/>
      <c r="AL6" s="611">
        <v>2.1</v>
      </c>
      <c r="AM6" s="643"/>
      <c r="AN6" s="643"/>
      <c r="AO6" s="644"/>
      <c r="AP6" s="585" t="s">
        <v>212</v>
      </c>
      <c r="AQ6" s="586"/>
      <c r="AR6" s="586"/>
      <c r="AS6" s="586"/>
      <c r="AT6" s="586"/>
      <c r="AU6" s="586"/>
      <c r="AV6" s="586"/>
      <c r="AW6" s="586"/>
      <c r="AX6" s="586"/>
      <c r="AY6" s="586"/>
      <c r="AZ6" s="586"/>
      <c r="BA6" s="586"/>
      <c r="BB6" s="586"/>
      <c r="BC6" s="586"/>
      <c r="BD6" s="586"/>
      <c r="BE6" s="586"/>
      <c r="BF6" s="587"/>
      <c r="BG6" s="588">
        <v>2937078</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77193</v>
      </c>
      <c r="CS6" s="589"/>
      <c r="CT6" s="589"/>
      <c r="CU6" s="589"/>
      <c r="CV6" s="589"/>
      <c r="CW6" s="589"/>
      <c r="CX6" s="589"/>
      <c r="CY6" s="590"/>
      <c r="CZ6" s="641">
        <v>0.9</v>
      </c>
      <c r="DA6" s="641"/>
      <c r="DB6" s="641"/>
      <c r="DC6" s="641"/>
      <c r="DD6" s="594" t="s">
        <v>207</v>
      </c>
      <c r="DE6" s="589"/>
      <c r="DF6" s="589"/>
      <c r="DG6" s="589"/>
      <c r="DH6" s="589"/>
      <c r="DI6" s="589"/>
      <c r="DJ6" s="589"/>
      <c r="DK6" s="589"/>
      <c r="DL6" s="589"/>
      <c r="DM6" s="589"/>
      <c r="DN6" s="589"/>
      <c r="DO6" s="589"/>
      <c r="DP6" s="590"/>
      <c r="DQ6" s="594">
        <v>77193</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6404</v>
      </c>
      <c r="S7" s="589"/>
      <c r="T7" s="589"/>
      <c r="U7" s="589"/>
      <c r="V7" s="589"/>
      <c r="W7" s="589"/>
      <c r="X7" s="589"/>
      <c r="Y7" s="590"/>
      <c r="Z7" s="641">
        <v>0.1</v>
      </c>
      <c r="AA7" s="641"/>
      <c r="AB7" s="641"/>
      <c r="AC7" s="641"/>
      <c r="AD7" s="642">
        <v>6404</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1213779</v>
      </c>
      <c r="BH7" s="589"/>
      <c r="BI7" s="589"/>
      <c r="BJ7" s="589"/>
      <c r="BK7" s="589"/>
      <c r="BL7" s="589"/>
      <c r="BM7" s="589"/>
      <c r="BN7" s="590"/>
      <c r="BO7" s="641">
        <v>41.3</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1251192</v>
      </c>
      <c r="CS7" s="589"/>
      <c r="CT7" s="589"/>
      <c r="CU7" s="589"/>
      <c r="CV7" s="589"/>
      <c r="CW7" s="589"/>
      <c r="CX7" s="589"/>
      <c r="CY7" s="590"/>
      <c r="CZ7" s="641">
        <v>15.2</v>
      </c>
      <c r="DA7" s="641"/>
      <c r="DB7" s="641"/>
      <c r="DC7" s="641"/>
      <c r="DD7" s="594">
        <v>68808</v>
      </c>
      <c r="DE7" s="589"/>
      <c r="DF7" s="589"/>
      <c r="DG7" s="589"/>
      <c r="DH7" s="589"/>
      <c r="DI7" s="589"/>
      <c r="DJ7" s="589"/>
      <c r="DK7" s="589"/>
      <c r="DL7" s="589"/>
      <c r="DM7" s="589"/>
      <c r="DN7" s="589"/>
      <c r="DO7" s="589"/>
      <c r="DP7" s="590"/>
      <c r="DQ7" s="594">
        <v>989952</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18454</v>
      </c>
      <c r="S8" s="589"/>
      <c r="T8" s="589"/>
      <c r="U8" s="589"/>
      <c r="V8" s="589"/>
      <c r="W8" s="589"/>
      <c r="X8" s="589"/>
      <c r="Y8" s="590"/>
      <c r="Z8" s="641">
        <v>0.2</v>
      </c>
      <c r="AA8" s="641"/>
      <c r="AB8" s="641"/>
      <c r="AC8" s="641"/>
      <c r="AD8" s="642">
        <v>18454</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41774</v>
      </c>
      <c r="BH8" s="589"/>
      <c r="BI8" s="589"/>
      <c r="BJ8" s="589"/>
      <c r="BK8" s="589"/>
      <c r="BL8" s="589"/>
      <c r="BM8" s="589"/>
      <c r="BN8" s="590"/>
      <c r="BO8" s="641">
        <v>1.4</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2759021</v>
      </c>
      <c r="CS8" s="589"/>
      <c r="CT8" s="589"/>
      <c r="CU8" s="589"/>
      <c r="CV8" s="589"/>
      <c r="CW8" s="589"/>
      <c r="CX8" s="589"/>
      <c r="CY8" s="590"/>
      <c r="CZ8" s="641">
        <v>33.4</v>
      </c>
      <c r="DA8" s="641"/>
      <c r="DB8" s="641"/>
      <c r="DC8" s="641"/>
      <c r="DD8" s="594" t="s">
        <v>207</v>
      </c>
      <c r="DE8" s="589"/>
      <c r="DF8" s="589"/>
      <c r="DG8" s="589"/>
      <c r="DH8" s="589"/>
      <c r="DI8" s="589"/>
      <c r="DJ8" s="589"/>
      <c r="DK8" s="589"/>
      <c r="DL8" s="589"/>
      <c r="DM8" s="589"/>
      <c r="DN8" s="589"/>
      <c r="DO8" s="589"/>
      <c r="DP8" s="590"/>
      <c r="DQ8" s="594">
        <v>1451701</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18173</v>
      </c>
      <c r="S9" s="589"/>
      <c r="T9" s="589"/>
      <c r="U9" s="589"/>
      <c r="V9" s="589"/>
      <c r="W9" s="589"/>
      <c r="X9" s="589"/>
      <c r="Y9" s="590"/>
      <c r="Z9" s="641">
        <v>0.2</v>
      </c>
      <c r="AA9" s="641"/>
      <c r="AB9" s="641"/>
      <c r="AC9" s="641"/>
      <c r="AD9" s="642">
        <v>18173</v>
      </c>
      <c r="AE9" s="642"/>
      <c r="AF9" s="642"/>
      <c r="AG9" s="642"/>
      <c r="AH9" s="642"/>
      <c r="AI9" s="642"/>
      <c r="AJ9" s="642"/>
      <c r="AK9" s="642"/>
      <c r="AL9" s="611">
        <v>0.4</v>
      </c>
      <c r="AM9" s="643"/>
      <c r="AN9" s="643"/>
      <c r="AO9" s="644"/>
      <c r="AP9" s="585" t="s">
        <v>221</v>
      </c>
      <c r="AQ9" s="586"/>
      <c r="AR9" s="586"/>
      <c r="AS9" s="586"/>
      <c r="AT9" s="586"/>
      <c r="AU9" s="586"/>
      <c r="AV9" s="586"/>
      <c r="AW9" s="586"/>
      <c r="AX9" s="586"/>
      <c r="AY9" s="586"/>
      <c r="AZ9" s="586"/>
      <c r="BA9" s="586"/>
      <c r="BB9" s="586"/>
      <c r="BC9" s="586"/>
      <c r="BD9" s="586"/>
      <c r="BE9" s="586"/>
      <c r="BF9" s="587"/>
      <c r="BG9" s="588">
        <v>1055969</v>
      </c>
      <c r="BH9" s="589"/>
      <c r="BI9" s="589"/>
      <c r="BJ9" s="589"/>
      <c r="BK9" s="589"/>
      <c r="BL9" s="589"/>
      <c r="BM9" s="589"/>
      <c r="BN9" s="590"/>
      <c r="BO9" s="641">
        <v>36</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681165</v>
      </c>
      <c r="CS9" s="589"/>
      <c r="CT9" s="589"/>
      <c r="CU9" s="589"/>
      <c r="CV9" s="589"/>
      <c r="CW9" s="589"/>
      <c r="CX9" s="589"/>
      <c r="CY9" s="590"/>
      <c r="CZ9" s="641">
        <v>8.3000000000000007</v>
      </c>
      <c r="DA9" s="641"/>
      <c r="DB9" s="641"/>
      <c r="DC9" s="641"/>
      <c r="DD9" s="594">
        <v>15546</v>
      </c>
      <c r="DE9" s="589"/>
      <c r="DF9" s="589"/>
      <c r="DG9" s="589"/>
      <c r="DH9" s="589"/>
      <c r="DI9" s="589"/>
      <c r="DJ9" s="589"/>
      <c r="DK9" s="589"/>
      <c r="DL9" s="589"/>
      <c r="DM9" s="589"/>
      <c r="DN9" s="589"/>
      <c r="DO9" s="589"/>
      <c r="DP9" s="590"/>
      <c r="DQ9" s="594">
        <v>615270</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431414</v>
      </c>
      <c r="S10" s="589"/>
      <c r="T10" s="589"/>
      <c r="U10" s="589"/>
      <c r="V10" s="589"/>
      <c r="W10" s="589"/>
      <c r="X10" s="589"/>
      <c r="Y10" s="590"/>
      <c r="Z10" s="641">
        <v>4.9000000000000004</v>
      </c>
      <c r="AA10" s="641"/>
      <c r="AB10" s="641"/>
      <c r="AC10" s="641"/>
      <c r="AD10" s="642">
        <v>431414</v>
      </c>
      <c r="AE10" s="642"/>
      <c r="AF10" s="642"/>
      <c r="AG10" s="642"/>
      <c r="AH10" s="642"/>
      <c r="AI10" s="642"/>
      <c r="AJ10" s="642"/>
      <c r="AK10" s="642"/>
      <c r="AL10" s="611">
        <v>8.4</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47704</v>
      </c>
      <c r="BH10" s="589"/>
      <c r="BI10" s="589"/>
      <c r="BJ10" s="589"/>
      <c r="BK10" s="589"/>
      <c r="BL10" s="589"/>
      <c r="BM10" s="589"/>
      <c r="BN10" s="590"/>
      <c r="BO10" s="641">
        <v>1.6</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109</v>
      </c>
      <c r="CS10" s="589"/>
      <c r="CT10" s="589"/>
      <c r="CU10" s="589"/>
      <c r="CV10" s="589"/>
      <c r="CW10" s="589"/>
      <c r="CX10" s="589"/>
      <c r="CY10" s="590"/>
      <c r="CZ10" s="641" t="s">
        <v>109</v>
      </c>
      <c r="DA10" s="641"/>
      <c r="DB10" s="641"/>
      <c r="DC10" s="641"/>
      <c r="DD10" s="594" t="s">
        <v>109</v>
      </c>
      <c r="DE10" s="589"/>
      <c r="DF10" s="589"/>
      <c r="DG10" s="589"/>
      <c r="DH10" s="589"/>
      <c r="DI10" s="589"/>
      <c r="DJ10" s="589"/>
      <c r="DK10" s="589"/>
      <c r="DL10" s="589"/>
      <c r="DM10" s="589"/>
      <c r="DN10" s="589"/>
      <c r="DO10" s="589"/>
      <c r="DP10" s="590"/>
      <c r="DQ10" s="594" t="s">
        <v>109</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68332</v>
      </c>
      <c r="BH11" s="589"/>
      <c r="BI11" s="589"/>
      <c r="BJ11" s="589"/>
      <c r="BK11" s="589"/>
      <c r="BL11" s="589"/>
      <c r="BM11" s="589"/>
      <c r="BN11" s="590"/>
      <c r="BO11" s="641">
        <v>2.2999999999999998</v>
      </c>
      <c r="BP11" s="641"/>
      <c r="BQ11" s="641"/>
      <c r="BR11" s="641"/>
      <c r="BS11" s="594" t="s">
        <v>109</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594343</v>
      </c>
      <c r="CS11" s="589"/>
      <c r="CT11" s="589"/>
      <c r="CU11" s="589"/>
      <c r="CV11" s="589"/>
      <c r="CW11" s="589"/>
      <c r="CX11" s="589"/>
      <c r="CY11" s="590"/>
      <c r="CZ11" s="641">
        <v>7.2</v>
      </c>
      <c r="DA11" s="641"/>
      <c r="DB11" s="641"/>
      <c r="DC11" s="641"/>
      <c r="DD11" s="594">
        <v>165513</v>
      </c>
      <c r="DE11" s="589"/>
      <c r="DF11" s="589"/>
      <c r="DG11" s="589"/>
      <c r="DH11" s="589"/>
      <c r="DI11" s="589"/>
      <c r="DJ11" s="589"/>
      <c r="DK11" s="589"/>
      <c r="DL11" s="589"/>
      <c r="DM11" s="589"/>
      <c r="DN11" s="589"/>
      <c r="DO11" s="589"/>
      <c r="DP11" s="590"/>
      <c r="DQ11" s="594">
        <v>471166</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1547494</v>
      </c>
      <c r="BH12" s="589"/>
      <c r="BI12" s="589"/>
      <c r="BJ12" s="589"/>
      <c r="BK12" s="589"/>
      <c r="BL12" s="589"/>
      <c r="BM12" s="589"/>
      <c r="BN12" s="590"/>
      <c r="BO12" s="641">
        <v>52.7</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113692</v>
      </c>
      <c r="CS12" s="589"/>
      <c r="CT12" s="589"/>
      <c r="CU12" s="589"/>
      <c r="CV12" s="589"/>
      <c r="CW12" s="589"/>
      <c r="CX12" s="589"/>
      <c r="CY12" s="590"/>
      <c r="CZ12" s="641">
        <v>1.4</v>
      </c>
      <c r="DA12" s="641"/>
      <c r="DB12" s="641"/>
      <c r="DC12" s="641"/>
      <c r="DD12" s="594">
        <v>15077</v>
      </c>
      <c r="DE12" s="589"/>
      <c r="DF12" s="589"/>
      <c r="DG12" s="589"/>
      <c r="DH12" s="589"/>
      <c r="DI12" s="589"/>
      <c r="DJ12" s="589"/>
      <c r="DK12" s="589"/>
      <c r="DL12" s="589"/>
      <c r="DM12" s="589"/>
      <c r="DN12" s="589"/>
      <c r="DO12" s="589"/>
      <c r="DP12" s="590"/>
      <c r="DQ12" s="594">
        <v>106893</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23629</v>
      </c>
      <c r="S13" s="589"/>
      <c r="T13" s="589"/>
      <c r="U13" s="589"/>
      <c r="V13" s="589"/>
      <c r="W13" s="589"/>
      <c r="X13" s="589"/>
      <c r="Y13" s="590"/>
      <c r="Z13" s="641">
        <v>0.3</v>
      </c>
      <c r="AA13" s="641"/>
      <c r="AB13" s="641"/>
      <c r="AC13" s="641"/>
      <c r="AD13" s="642">
        <v>23629</v>
      </c>
      <c r="AE13" s="642"/>
      <c r="AF13" s="642"/>
      <c r="AG13" s="642"/>
      <c r="AH13" s="642"/>
      <c r="AI13" s="642"/>
      <c r="AJ13" s="642"/>
      <c r="AK13" s="642"/>
      <c r="AL13" s="611">
        <v>0.5</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1547490</v>
      </c>
      <c r="BH13" s="589"/>
      <c r="BI13" s="589"/>
      <c r="BJ13" s="589"/>
      <c r="BK13" s="589"/>
      <c r="BL13" s="589"/>
      <c r="BM13" s="589"/>
      <c r="BN13" s="590"/>
      <c r="BO13" s="641">
        <v>52.7</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573934</v>
      </c>
      <c r="CS13" s="589"/>
      <c r="CT13" s="589"/>
      <c r="CU13" s="589"/>
      <c r="CV13" s="589"/>
      <c r="CW13" s="589"/>
      <c r="CX13" s="589"/>
      <c r="CY13" s="590"/>
      <c r="CZ13" s="641">
        <v>7</v>
      </c>
      <c r="DA13" s="641"/>
      <c r="DB13" s="641"/>
      <c r="DC13" s="641"/>
      <c r="DD13" s="594">
        <v>269270</v>
      </c>
      <c r="DE13" s="589"/>
      <c r="DF13" s="589"/>
      <c r="DG13" s="589"/>
      <c r="DH13" s="589"/>
      <c r="DI13" s="589"/>
      <c r="DJ13" s="589"/>
      <c r="DK13" s="589"/>
      <c r="DL13" s="589"/>
      <c r="DM13" s="589"/>
      <c r="DN13" s="589"/>
      <c r="DO13" s="589"/>
      <c r="DP13" s="590"/>
      <c r="DQ13" s="594">
        <v>477344</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55939</v>
      </c>
      <c r="BH14" s="589"/>
      <c r="BI14" s="589"/>
      <c r="BJ14" s="589"/>
      <c r="BK14" s="589"/>
      <c r="BL14" s="589"/>
      <c r="BM14" s="589"/>
      <c r="BN14" s="590"/>
      <c r="BO14" s="641">
        <v>1.9</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336200</v>
      </c>
      <c r="CS14" s="589"/>
      <c r="CT14" s="589"/>
      <c r="CU14" s="589"/>
      <c r="CV14" s="589"/>
      <c r="CW14" s="589"/>
      <c r="CX14" s="589"/>
      <c r="CY14" s="590"/>
      <c r="CZ14" s="641">
        <v>4.0999999999999996</v>
      </c>
      <c r="DA14" s="641"/>
      <c r="DB14" s="641"/>
      <c r="DC14" s="641"/>
      <c r="DD14" s="594">
        <v>18036</v>
      </c>
      <c r="DE14" s="589"/>
      <c r="DF14" s="589"/>
      <c r="DG14" s="589"/>
      <c r="DH14" s="589"/>
      <c r="DI14" s="589"/>
      <c r="DJ14" s="589"/>
      <c r="DK14" s="589"/>
      <c r="DL14" s="589"/>
      <c r="DM14" s="589"/>
      <c r="DN14" s="589"/>
      <c r="DO14" s="589"/>
      <c r="DP14" s="590"/>
      <c r="DQ14" s="594">
        <v>318677</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16734</v>
      </c>
      <c r="S15" s="589"/>
      <c r="T15" s="589"/>
      <c r="U15" s="589"/>
      <c r="V15" s="589"/>
      <c r="W15" s="589"/>
      <c r="X15" s="589"/>
      <c r="Y15" s="590"/>
      <c r="Z15" s="641">
        <v>0.2</v>
      </c>
      <c r="AA15" s="641"/>
      <c r="AB15" s="641"/>
      <c r="AC15" s="641"/>
      <c r="AD15" s="642">
        <v>16734</v>
      </c>
      <c r="AE15" s="642"/>
      <c r="AF15" s="642"/>
      <c r="AG15" s="642"/>
      <c r="AH15" s="642"/>
      <c r="AI15" s="642"/>
      <c r="AJ15" s="642"/>
      <c r="AK15" s="642"/>
      <c r="AL15" s="611">
        <v>0.3</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118092</v>
      </c>
      <c r="BH15" s="589"/>
      <c r="BI15" s="589"/>
      <c r="BJ15" s="589"/>
      <c r="BK15" s="589"/>
      <c r="BL15" s="589"/>
      <c r="BM15" s="589"/>
      <c r="BN15" s="590"/>
      <c r="BO15" s="641">
        <v>4</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1210740</v>
      </c>
      <c r="CS15" s="589"/>
      <c r="CT15" s="589"/>
      <c r="CU15" s="589"/>
      <c r="CV15" s="589"/>
      <c r="CW15" s="589"/>
      <c r="CX15" s="589"/>
      <c r="CY15" s="590"/>
      <c r="CZ15" s="641">
        <v>14.7</v>
      </c>
      <c r="DA15" s="641"/>
      <c r="DB15" s="641"/>
      <c r="DC15" s="641"/>
      <c r="DD15" s="594">
        <v>500243</v>
      </c>
      <c r="DE15" s="589"/>
      <c r="DF15" s="589"/>
      <c r="DG15" s="589"/>
      <c r="DH15" s="589"/>
      <c r="DI15" s="589"/>
      <c r="DJ15" s="589"/>
      <c r="DK15" s="589"/>
      <c r="DL15" s="589"/>
      <c r="DM15" s="589"/>
      <c r="DN15" s="589"/>
      <c r="DO15" s="589"/>
      <c r="DP15" s="590"/>
      <c r="DQ15" s="594">
        <v>862006</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1713931</v>
      </c>
      <c r="S16" s="589"/>
      <c r="T16" s="589"/>
      <c r="U16" s="589"/>
      <c r="V16" s="589"/>
      <c r="W16" s="589"/>
      <c r="X16" s="589"/>
      <c r="Y16" s="590"/>
      <c r="Z16" s="641">
        <v>19.5</v>
      </c>
      <c r="AA16" s="641"/>
      <c r="AB16" s="641"/>
      <c r="AC16" s="641"/>
      <c r="AD16" s="642">
        <v>1575999</v>
      </c>
      <c r="AE16" s="642"/>
      <c r="AF16" s="642"/>
      <c r="AG16" s="642"/>
      <c r="AH16" s="642"/>
      <c r="AI16" s="642"/>
      <c r="AJ16" s="642"/>
      <c r="AK16" s="642"/>
      <c r="AL16" s="611">
        <v>30.6</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1774</v>
      </c>
      <c r="BH16" s="589"/>
      <c r="BI16" s="589"/>
      <c r="BJ16" s="589"/>
      <c r="BK16" s="589"/>
      <c r="BL16" s="589"/>
      <c r="BM16" s="589"/>
      <c r="BN16" s="590"/>
      <c r="BO16" s="641">
        <v>0.1</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1575999</v>
      </c>
      <c r="S17" s="589"/>
      <c r="T17" s="589"/>
      <c r="U17" s="589"/>
      <c r="V17" s="589"/>
      <c r="W17" s="589"/>
      <c r="X17" s="589"/>
      <c r="Y17" s="590"/>
      <c r="Z17" s="641">
        <v>18</v>
      </c>
      <c r="AA17" s="641"/>
      <c r="AB17" s="641"/>
      <c r="AC17" s="641"/>
      <c r="AD17" s="642">
        <v>1575999</v>
      </c>
      <c r="AE17" s="642"/>
      <c r="AF17" s="642"/>
      <c r="AG17" s="642"/>
      <c r="AH17" s="642"/>
      <c r="AI17" s="642"/>
      <c r="AJ17" s="642"/>
      <c r="AK17" s="642"/>
      <c r="AL17" s="611">
        <v>30.6</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657685</v>
      </c>
      <c r="CS17" s="589"/>
      <c r="CT17" s="589"/>
      <c r="CU17" s="589"/>
      <c r="CV17" s="589"/>
      <c r="CW17" s="589"/>
      <c r="CX17" s="589"/>
      <c r="CY17" s="590"/>
      <c r="CZ17" s="641">
        <v>8</v>
      </c>
      <c r="DA17" s="641"/>
      <c r="DB17" s="641"/>
      <c r="DC17" s="641"/>
      <c r="DD17" s="594" t="s">
        <v>109</v>
      </c>
      <c r="DE17" s="589"/>
      <c r="DF17" s="589"/>
      <c r="DG17" s="589"/>
      <c r="DH17" s="589"/>
      <c r="DI17" s="589"/>
      <c r="DJ17" s="589"/>
      <c r="DK17" s="589"/>
      <c r="DL17" s="589"/>
      <c r="DM17" s="589"/>
      <c r="DN17" s="589"/>
      <c r="DO17" s="589"/>
      <c r="DP17" s="590"/>
      <c r="DQ17" s="594">
        <v>645140</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137932</v>
      </c>
      <c r="S18" s="589"/>
      <c r="T18" s="589"/>
      <c r="U18" s="589"/>
      <c r="V18" s="589"/>
      <c r="W18" s="589"/>
      <c r="X18" s="589"/>
      <c r="Y18" s="590"/>
      <c r="Z18" s="641">
        <v>1.6</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5273710</v>
      </c>
      <c r="S20" s="589"/>
      <c r="T20" s="589"/>
      <c r="U20" s="589"/>
      <c r="V20" s="589"/>
      <c r="W20" s="589"/>
      <c r="X20" s="589"/>
      <c r="Y20" s="590"/>
      <c r="Z20" s="641">
        <v>60.1</v>
      </c>
      <c r="AA20" s="641"/>
      <c r="AB20" s="641"/>
      <c r="AC20" s="641"/>
      <c r="AD20" s="642">
        <v>5135778</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8255165</v>
      </c>
      <c r="CS20" s="589"/>
      <c r="CT20" s="589"/>
      <c r="CU20" s="589"/>
      <c r="CV20" s="589"/>
      <c r="CW20" s="589"/>
      <c r="CX20" s="589"/>
      <c r="CY20" s="590"/>
      <c r="CZ20" s="641">
        <v>100</v>
      </c>
      <c r="DA20" s="641"/>
      <c r="DB20" s="641"/>
      <c r="DC20" s="641"/>
      <c r="DD20" s="594">
        <v>1052493</v>
      </c>
      <c r="DE20" s="589"/>
      <c r="DF20" s="589"/>
      <c r="DG20" s="589"/>
      <c r="DH20" s="589"/>
      <c r="DI20" s="589"/>
      <c r="DJ20" s="589"/>
      <c r="DK20" s="589"/>
      <c r="DL20" s="589"/>
      <c r="DM20" s="589"/>
      <c r="DN20" s="589"/>
      <c r="DO20" s="589"/>
      <c r="DP20" s="590"/>
      <c r="DQ20" s="594">
        <v>6015342</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2860</v>
      </c>
      <c r="S21" s="589"/>
      <c r="T21" s="589"/>
      <c r="U21" s="589"/>
      <c r="V21" s="589"/>
      <c r="W21" s="589"/>
      <c r="X21" s="589"/>
      <c r="Y21" s="590"/>
      <c r="Z21" s="641">
        <v>0</v>
      </c>
      <c r="AA21" s="641"/>
      <c r="AB21" s="641"/>
      <c r="AC21" s="641"/>
      <c r="AD21" s="642">
        <v>2860</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103975</v>
      </c>
      <c r="S22" s="589"/>
      <c r="T22" s="589"/>
      <c r="U22" s="589"/>
      <c r="V22" s="589"/>
      <c r="W22" s="589"/>
      <c r="X22" s="589"/>
      <c r="Y22" s="590"/>
      <c r="Z22" s="641">
        <v>1.2</v>
      </c>
      <c r="AA22" s="641"/>
      <c r="AB22" s="641"/>
      <c r="AC22" s="641"/>
      <c r="AD22" s="642" t="s">
        <v>109</v>
      </c>
      <c r="AE22" s="642"/>
      <c r="AF22" s="642"/>
      <c r="AG22" s="642"/>
      <c r="AH22" s="642"/>
      <c r="AI22" s="642"/>
      <c r="AJ22" s="642"/>
      <c r="AK22" s="642"/>
      <c r="AL22" s="611" t="s">
        <v>109</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144117</v>
      </c>
      <c r="S23" s="589"/>
      <c r="T23" s="589"/>
      <c r="U23" s="589"/>
      <c r="V23" s="589"/>
      <c r="W23" s="589"/>
      <c r="X23" s="589"/>
      <c r="Y23" s="590"/>
      <c r="Z23" s="641">
        <v>1.6</v>
      </c>
      <c r="AA23" s="641"/>
      <c r="AB23" s="641"/>
      <c r="AC23" s="641"/>
      <c r="AD23" s="642">
        <v>8746</v>
      </c>
      <c r="AE23" s="642"/>
      <c r="AF23" s="642"/>
      <c r="AG23" s="642"/>
      <c r="AH23" s="642"/>
      <c r="AI23" s="642"/>
      <c r="AJ23" s="642"/>
      <c r="AK23" s="642"/>
      <c r="AL23" s="611">
        <v>0.2</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32352</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3269167</v>
      </c>
      <c r="CS24" s="639"/>
      <c r="CT24" s="639"/>
      <c r="CU24" s="639"/>
      <c r="CV24" s="639"/>
      <c r="CW24" s="639"/>
      <c r="CX24" s="639"/>
      <c r="CY24" s="686"/>
      <c r="CZ24" s="690">
        <v>39.6</v>
      </c>
      <c r="DA24" s="691"/>
      <c r="DB24" s="691"/>
      <c r="DC24" s="692"/>
      <c r="DD24" s="685">
        <v>2093594</v>
      </c>
      <c r="DE24" s="639"/>
      <c r="DF24" s="639"/>
      <c r="DG24" s="639"/>
      <c r="DH24" s="639"/>
      <c r="DI24" s="639"/>
      <c r="DJ24" s="639"/>
      <c r="DK24" s="686"/>
      <c r="DL24" s="685">
        <v>2090952</v>
      </c>
      <c r="DM24" s="639"/>
      <c r="DN24" s="639"/>
      <c r="DO24" s="639"/>
      <c r="DP24" s="639"/>
      <c r="DQ24" s="639"/>
      <c r="DR24" s="639"/>
      <c r="DS24" s="639"/>
      <c r="DT24" s="639"/>
      <c r="DU24" s="639"/>
      <c r="DV24" s="686"/>
      <c r="DW24" s="687">
        <v>37.6</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877977</v>
      </c>
      <c r="S25" s="589"/>
      <c r="T25" s="589"/>
      <c r="U25" s="589"/>
      <c r="V25" s="589"/>
      <c r="W25" s="589"/>
      <c r="X25" s="589"/>
      <c r="Y25" s="590"/>
      <c r="Z25" s="641">
        <v>10</v>
      </c>
      <c r="AA25" s="641"/>
      <c r="AB25" s="641"/>
      <c r="AC25" s="641"/>
      <c r="AD25" s="642" t="s">
        <v>109</v>
      </c>
      <c r="AE25" s="642"/>
      <c r="AF25" s="642"/>
      <c r="AG25" s="642"/>
      <c r="AH25" s="642"/>
      <c r="AI25" s="642"/>
      <c r="AJ25" s="642"/>
      <c r="AK25" s="642"/>
      <c r="AL25" s="611" t="s">
        <v>109</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1222455</v>
      </c>
      <c r="CS25" s="607"/>
      <c r="CT25" s="607"/>
      <c r="CU25" s="607"/>
      <c r="CV25" s="607"/>
      <c r="CW25" s="607"/>
      <c r="CX25" s="607"/>
      <c r="CY25" s="608"/>
      <c r="CZ25" s="591">
        <v>14.8</v>
      </c>
      <c r="DA25" s="609"/>
      <c r="DB25" s="609"/>
      <c r="DC25" s="610"/>
      <c r="DD25" s="594">
        <v>881598</v>
      </c>
      <c r="DE25" s="607"/>
      <c r="DF25" s="607"/>
      <c r="DG25" s="607"/>
      <c r="DH25" s="607"/>
      <c r="DI25" s="607"/>
      <c r="DJ25" s="607"/>
      <c r="DK25" s="608"/>
      <c r="DL25" s="594">
        <v>878971</v>
      </c>
      <c r="DM25" s="607"/>
      <c r="DN25" s="607"/>
      <c r="DO25" s="607"/>
      <c r="DP25" s="607"/>
      <c r="DQ25" s="607"/>
      <c r="DR25" s="607"/>
      <c r="DS25" s="607"/>
      <c r="DT25" s="607"/>
      <c r="DU25" s="607"/>
      <c r="DV25" s="608"/>
      <c r="DW25" s="611">
        <v>15.8</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808291</v>
      </c>
      <c r="CS26" s="589"/>
      <c r="CT26" s="589"/>
      <c r="CU26" s="589"/>
      <c r="CV26" s="589"/>
      <c r="CW26" s="589"/>
      <c r="CX26" s="589"/>
      <c r="CY26" s="590"/>
      <c r="CZ26" s="591">
        <v>9.8000000000000007</v>
      </c>
      <c r="DA26" s="609"/>
      <c r="DB26" s="609"/>
      <c r="DC26" s="610"/>
      <c r="DD26" s="594">
        <v>501902</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609563</v>
      </c>
      <c r="S27" s="589"/>
      <c r="T27" s="589"/>
      <c r="U27" s="589"/>
      <c r="V27" s="589"/>
      <c r="W27" s="589"/>
      <c r="X27" s="589"/>
      <c r="Y27" s="590"/>
      <c r="Z27" s="641">
        <v>6.9</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2937078</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1389027</v>
      </c>
      <c r="CS27" s="607"/>
      <c r="CT27" s="607"/>
      <c r="CU27" s="607"/>
      <c r="CV27" s="607"/>
      <c r="CW27" s="607"/>
      <c r="CX27" s="607"/>
      <c r="CY27" s="608"/>
      <c r="CZ27" s="591">
        <v>16.8</v>
      </c>
      <c r="DA27" s="609"/>
      <c r="DB27" s="609"/>
      <c r="DC27" s="610"/>
      <c r="DD27" s="594">
        <v>566856</v>
      </c>
      <c r="DE27" s="607"/>
      <c r="DF27" s="607"/>
      <c r="DG27" s="607"/>
      <c r="DH27" s="607"/>
      <c r="DI27" s="607"/>
      <c r="DJ27" s="607"/>
      <c r="DK27" s="608"/>
      <c r="DL27" s="594">
        <v>566841</v>
      </c>
      <c r="DM27" s="607"/>
      <c r="DN27" s="607"/>
      <c r="DO27" s="607"/>
      <c r="DP27" s="607"/>
      <c r="DQ27" s="607"/>
      <c r="DR27" s="607"/>
      <c r="DS27" s="607"/>
      <c r="DT27" s="607"/>
      <c r="DU27" s="607"/>
      <c r="DV27" s="608"/>
      <c r="DW27" s="611">
        <v>10.199999999999999</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18539</v>
      </c>
      <c r="S28" s="589"/>
      <c r="T28" s="589"/>
      <c r="U28" s="589"/>
      <c r="V28" s="589"/>
      <c r="W28" s="589"/>
      <c r="X28" s="589"/>
      <c r="Y28" s="590"/>
      <c r="Z28" s="641">
        <v>0.2</v>
      </c>
      <c r="AA28" s="641"/>
      <c r="AB28" s="641"/>
      <c r="AC28" s="641"/>
      <c r="AD28" s="642">
        <v>4437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657685</v>
      </c>
      <c r="CS28" s="589"/>
      <c r="CT28" s="589"/>
      <c r="CU28" s="589"/>
      <c r="CV28" s="589"/>
      <c r="CW28" s="589"/>
      <c r="CX28" s="589"/>
      <c r="CY28" s="590"/>
      <c r="CZ28" s="591">
        <v>8</v>
      </c>
      <c r="DA28" s="609"/>
      <c r="DB28" s="609"/>
      <c r="DC28" s="610"/>
      <c r="DD28" s="594">
        <v>645140</v>
      </c>
      <c r="DE28" s="589"/>
      <c r="DF28" s="589"/>
      <c r="DG28" s="589"/>
      <c r="DH28" s="589"/>
      <c r="DI28" s="589"/>
      <c r="DJ28" s="589"/>
      <c r="DK28" s="590"/>
      <c r="DL28" s="594">
        <v>645140</v>
      </c>
      <c r="DM28" s="589"/>
      <c r="DN28" s="589"/>
      <c r="DO28" s="589"/>
      <c r="DP28" s="589"/>
      <c r="DQ28" s="589"/>
      <c r="DR28" s="589"/>
      <c r="DS28" s="589"/>
      <c r="DT28" s="589"/>
      <c r="DU28" s="589"/>
      <c r="DV28" s="590"/>
      <c r="DW28" s="611">
        <v>11.6</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158797</v>
      </c>
      <c r="S29" s="589"/>
      <c r="T29" s="589"/>
      <c r="U29" s="589"/>
      <c r="V29" s="589"/>
      <c r="W29" s="589"/>
      <c r="X29" s="589"/>
      <c r="Y29" s="590"/>
      <c r="Z29" s="641">
        <v>1.8</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657685</v>
      </c>
      <c r="CS29" s="607"/>
      <c r="CT29" s="607"/>
      <c r="CU29" s="607"/>
      <c r="CV29" s="607"/>
      <c r="CW29" s="607"/>
      <c r="CX29" s="607"/>
      <c r="CY29" s="608"/>
      <c r="CZ29" s="591">
        <v>8</v>
      </c>
      <c r="DA29" s="609"/>
      <c r="DB29" s="609"/>
      <c r="DC29" s="610"/>
      <c r="DD29" s="594">
        <v>645140</v>
      </c>
      <c r="DE29" s="607"/>
      <c r="DF29" s="607"/>
      <c r="DG29" s="607"/>
      <c r="DH29" s="607"/>
      <c r="DI29" s="607"/>
      <c r="DJ29" s="607"/>
      <c r="DK29" s="608"/>
      <c r="DL29" s="594">
        <v>645140</v>
      </c>
      <c r="DM29" s="607"/>
      <c r="DN29" s="607"/>
      <c r="DO29" s="607"/>
      <c r="DP29" s="607"/>
      <c r="DQ29" s="607"/>
      <c r="DR29" s="607"/>
      <c r="DS29" s="607"/>
      <c r="DT29" s="607"/>
      <c r="DU29" s="607"/>
      <c r="DV29" s="608"/>
      <c r="DW29" s="611">
        <v>11.6</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371356</v>
      </c>
      <c r="S30" s="589"/>
      <c r="T30" s="589"/>
      <c r="U30" s="589"/>
      <c r="V30" s="589"/>
      <c r="W30" s="589"/>
      <c r="X30" s="589"/>
      <c r="Y30" s="590"/>
      <c r="Z30" s="641">
        <v>4.2</v>
      </c>
      <c r="AA30" s="641"/>
      <c r="AB30" s="641"/>
      <c r="AC30" s="641"/>
      <c r="AD30" s="642">
        <v>6216</v>
      </c>
      <c r="AE30" s="642"/>
      <c r="AF30" s="642"/>
      <c r="AG30" s="642"/>
      <c r="AH30" s="642"/>
      <c r="AI30" s="642"/>
      <c r="AJ30" s="642"/>
      <c r="AK30" s="642"/>
      <c r="AL30" s="611">
        <v>0.1</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99.6</v>
      </c>
      <c r="BH30" s="655"/>
      <c r="BI30" s="655"/>
      <c r="BJ30" s="655"/>
      <c r="BK30" s="655"/>
      <c r="BL30" s="655"/>
      <c r="BM30" s="656">
        <v>98.3</v>
      </c>
      <c r="BN30" s="655"/>
      <c r="BO30" s="655"/>
      <c r="BP30" s="655"/>
      <c r="BQ30" s="657"/>
      <c r="BR30" s="654">
        <v>99.5</v>
      </c>
      <c r="BS30" s="655"/>
      <c r="BT30" s="655"/>
      <c r="BU30" s="655"/>
      <c r="BV30" s="655"/>
      <c r="BW30" s="655"/>
      <c r="BX30" s="656">
        <v>98.2</v>
      </c>
      <c r="BY30" s="655"/>
      <c r="BZ30" s="655"/>
      <c r="CA30" s="655"/>
      <c r="CB30" s="657"/>
      <c r="CD30" s="660"/>
      <c r="CE30" s="661"/>
      <c r="CF30" s="625" t="s">
        <v>290</v>
      </c>
      <c r="CG30" s="622"/>
      <c r="CH30" s="622"/>
      <c r="CI30" s="622"/>
      <c r="CJ30" s="622"/>
      <c r="CK30" s="622"/>
      <c r="CL30" s="622"/>
      <c r="CM30" s="622"/>
      <c r="CN30" s="622"/>
      <c r="CO30" s="622"/>
      <c r="CP30" s="622"/>
      <c r="CQ30" s="623"/>
      <c r="CR30" s="588">
        <v>582680</v>
      </c>
      <c r="CS30" s="589"/>
      <c r="CT30" s="589"/>
      <c r="CU30" s="589"/>
      <c r="CV30" s="589"/>
      <c r="CW30" s="589"/>
      <c r="CX30" s="589"/>
      <c r="CY30" s="590"/>
      <c r="CZ30" s="591">
        <v>7.1</v>
      </c>
      <c r="DA30" s="609"/>
      <c r="DB30" s="609"/>
      <c r="DC30" s="610"/>
      <c r="DD30" s="594">
        <v>570135</v>
      </c>
      <c r="DE30" s="589"/>
      <c r="DF30" s="589"/>
      <c r="DG30" s="589"/>
      <c r="DH30" s="589"/>
      <c r="DI30" s="589"/>
      <c r="DJ30" s="589"/>
      <c r="DK30" s="590"/>
      <c r="DL30" s="594">
        <v>570135</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357470</v>
      </c>
      <c r="S31" s="589"/>
      <c r="T31" s="589"/>
      <c r="U31" s="589"/>
      <c r="V31" s="589"/>
      <c r="W31" s="589"/>
      <c r="X31" s="589"/>
      <c r="Y31" s="590"/>
      <c r="Z31" s="641">
        <v>4.0999999999999996</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99.5</v>
      </c>
      <c r="BH31" s="607"/>
      <c r="BI31" s="607"/>
      <c r="BJ31" s="607"/>
      <c r="BK31" s="607"/>
      <c r="BL31" s="607"/>
      <c r="BM31" s="643">
        <v>98.6</v>
      </c>
      <c r="BN31" s="653"/>
      <c r="BO31" s="653"/>
      <c r="BP31" s="653"/>
      <c r="BQ31" s="617"/>
      <c r="BR31" s="652">
        <v>99.5</v>
      </c>
      <c r="BS31" s="607"/>
      <c r="BT31" s="607"/>
      <c r="BU31" s="607"/>
      <c r="BV31" s="607"/>
      <c r="BW31" s="607"/>
      <c r="BX31" s="643">
        <v>98.4</v>
      </c>
      <c r="BY31" s="653"/>
      <c r="BZ31" s="653"/>
      <c r="CA31" s="653"/>
      <c r="CB31" s="617"/>
      <c r="CD31" s="660"/>
      <c r="CE31" s="661"/>
      <c r="CF31" s="625" t="s">
        <v>294</v>
      </c>
      <c r="CG31" s="622"/>
      <c r="CH31" s="622"/>
      <c r="CI31" s="622"/>
      <c r="CJ31" s="622"/>
      <c r="CK31" s="622"/>
      <c r="CL31" s="622"/>
      <c r="CM31" s="622"/>
      <c r="CN31" s="622"/>
      <c r="CO31" s="622"/>
      <c r="CP31" s="622"/>
      <c r="CQ31" s="623"/>
      <c r="CR31" s="588">
        <v>75005</v>
      </c>
      <c r="CS31" s="607"/>
      <c r="CT31" s="607"/>
      <c r="CU31" s="607"/>
      <c r="CV31" s="607"/>
      <c r="CW31" s="607"/>
      <c r="CX31" s="607"/>
      <c r="CY31" s="608"/>
      <c r="CZ31" s="591">
        <v>0.9</v>
      </c>
      <c r="DA31" s="609"/>
      <c r="DB31" s="609"/>
      <c r="DC31" s="610"/>
      <c r="DD31" s="594">
        <v>75005</v>
      </c>
      <c r="DE31" s="607"/>
      <c r="DF31" s="607"/>
      <c r="DG31" s="607"/>
      <c r="DH31" s="607"/>
      <c r="DI31" s="607"/>
      <c r="DJ31" s="607"/>
      <c r="DK31" s="608"/>
      <c r="DL31" s="594">
        <v>75005</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122067</v>
      </c>
      <c r="S32" s="589"/>
      <c r="T32" s="589"/>
      <c r="U32" s="589"/>
      <c r="V32" s="589"/>
      <c r="W32" s="589"/>
      <c r="X32" s="589"/>
      <c r="Y32" s="590"/>
      <c r="Z32" s="641">
        <v>1.4</v>
      </c>
      <c r="AA32" s="641"/>
      <c r="AB32" s="641"/>
      <c r="AC32" s="641"/>
      <c r="AD32" s="642">
        <v>140</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99.5</v>
      </c>
      <c r="BH32" s="573"/>
      <c r="BI32" s="573"/>
      <c r="BJ32" s="573"/>
      <c r="BK32" s="573"/>
      <c r="BL32" s="573"/>
      <c r="BM32" s="636">
        <v>97.9</v>
      </c>
      <c r="BN32" s="573"/>
      <c r="BO32" s="573"/>
      <c r="BP32" s="573"/>
      <c r="BQ32" s="630"/>
      <c r="BR32" s="651">
        <v>99.4</v>
      </c>
      <c r="BS32" s="573"/>
      <c r="BT32" s="573"/>
      <c r="BU32" s="573"/>
      <c r="BV32" s="573"/>
      <c r="BW32" s="573"/>
      <c r="BX32" s="636">
        <v>97.8</v>
      </c>
      <c r="BY32" s="573"/>
      <c r="BZ32" s="573"/>
      <c r="CA32" s="573"/>
      <c r="CB32" s="630"/>
      <c r="CD32" s="662"/>
      <c r="CE32" s="663"/>
      <c r="CF32" s="625" t="s">
        <v>297</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702495</v>
      </c>
      <c r="S33" s="589"/>
      <c r="T33" s="589"/>
      <c r="U33" s="589"/>
      <c r="V33" s="589"/>
      <c r="W33" s="589"/>
      <c r="X33" s="589"/>
      <c r="Y33" s="590"/>
      <c r="Z33" s="641">
        <v>8</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3933505</v>
      </c>
      <c r="CS33" s="607"/>
      <c r="CT33" s="607"/>
      <c r="CU33" s="607"/>
      <c r="CV33" s="607"/>
      <c r="CW33" s="607"/>
      <c r="CX33" s="607"/>
      <c r="CY33" s="608"/>
      <c r="CZ33" s="591">
        <v>47.6</v>
      </c>
      <c r="DA33" s="609"/>
      <c r="DB33" s="609"/>
      <c r="DC33" s="610"/>
      <c r="DD33" s="594">
        <v>3328290</v>
      </c>
      <c r="DE33" s="607"/>
      <c r="DF33" s="607"/>
      <c r="DG33" s="607"/>
      <c r="DH33" s="607"/>
      <c r="DI33" s="607"/>
      <c r="DJ33" s="607"/>
      <c r="DK33" s="608"/>
      <c r="DL33" s="594">
        <v>2057121</v>
      </c>
      <c r="DM33" s="607"/>
      <c r="DN33" s="607"/>
      <c r="DO33" s="607"/>
      <c r="DP33" s="607"/>
      <c r="DQ33" s="607"/>
      <c r="DR33" s="607"/>
      <c r="DS33" s="607"/>
      <c r="DT33" s="607"/>
      <c r="DU33" s="607"/>
      <c r="DV33" s="608"/>
      <c r="DW33" s="611">
        <v>37</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1269188</v>
      </c>
      <c r="CS34" s="589"/>
      <c r="CT34" s="589"/>
      <c r="CU34" s="589"/>
      <c r="CV34" s="589"/>
      <c r="CW34" s="589"/>
      <c r="CX34" s="589"/>
      <c r="CY34" s="590"/>
      <c r="CZ34" s="591">
        <v>15.4</v>
      </c>
      <c r="DA34" s="609"/>
      <c r="DB34" s="609"/>
      <c r="DC34" s="610"/>
      <c r="DD34" s="594">
        <v>1004982</v>
      </c>
      <c r="DE34" s="589"/>
      <c r="DF34" s="589"/>
      <c r="DG34" s="589"/>
      <c r="DH34" s="589"/>
      <c r="DI34" s="589"/>
      <c r="DJ34" s="589"/>
      <c r="DK34" s="590"/>
      <c r="DL34" s="594">
        <v>687215</v>
      </c>
      <c r="DM34" s="589"/>
      <c r="DN34" s="589"/>
      <c r="DO34" s="589"/>
      <c r="DP34" s="589"/>
      <c r="DQ34" s="589"/>
      <c r="DR34" s="589"/>
      <c r="DS34" s="589"/>
      <c r="DT34" s="589"/>
      <c r="DU34" s="589"/>
      <c r="DV34" s="590"/>
      <c r="DW34" s="611">
        <v>12.3</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408995</v>
      </c>
      <c r="S35" s="589"/>
      <c r="T35" s="589"/>
      <c r="U35" s="589"/>
      <c r="V35" s="589"/>
      <c r="W35" s="589"/>
      <c r="X35" s="589"/>
      <c r="Y35" s="590"/>
      <c r="Z35" s="641">
        <v>4.7</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1083879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24037</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65045</v>
      </c>
      <c r="CS35" s="607"/>
      <c r="CT35" s="607"/>
      <c r="CU35" s="607"/>
      <c r="CV35" s="607"/>
      <c r="CW35" s="607"/>
      <c r="CX35" s="607"/>
      <c r="CY35" s="608"/>
      <c r="CZ35" s="591">
        <v>0.8</v>
      </c>
      <c r="DA35" s="609"/>
      <c r="DB35" s="609"/>
      <c r="DC35" s="610"/>
      <c r="DD35" s="594">
        <v>62612</v>
      </c>
      <c r="DE35" s="607"/>
      <c r="DF35" s="607"/>
      <c r="DG35" s="607"/>
      <c r="DH35" s="607"/>
      <c r="DI35" s="607"/>
      <c r="DJ35" s="607"/>
      <c r="DK35" s="608"/>
      <c r="DL35" s="594">
        <v>62612</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8775278</v>
      </c>
      <c r="S36" s="629"/>
      <c r="T36" s="629"/>
      <c r="U36" s="629"/>
      <c r="V36" s="629"/>
      <c r="W36" s="629"/>
      <c r="X36" s="629"/>
      <c r="Y36" s="632"/>
      <c r="Z36" s="633">
        <v>100</v>
      </c>
      <c r="AA36" s="633"/>
      <c r="AB36" s="633"/>
      <c r="AC36" s="633"/>
      <c r="AD36" s="634">
        <v>5158177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426166</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-2506</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1263775</v>
      </c>
      <c r="CS36" s="589"/>
      <c r="CT36" s="589"/>
      <c r="CU36" s="589"/>
      <c r="CV36" s="589"/>
      <c r="CW36" s="589"/>
      <c r="CX36" s="589"/>
      <c r="CY36" s="590"/>
      <c r="CZ36" s="591">
        <v>15.3</v>
      </c>
      <c r="DA36" s="609"/>
      <c r="DB36" s="609"/>
      <c r="DC36" s="610"/>
      <c r="DD36" s="594">
        <v>1126315</v>
      </c>
      <c r="DE36" s="589"/>
      <c r="DF36" s="589"/>
      <c r="DG36" s="589"/>
      <c r="DH36" s="589"/>
      <c r="DI36" s="589"/>
      <c r="DJ36" s="589"/>
      <c r="DK36" s="590"/>
      <c r="DL36" s="594">
        <v>740609</v>
      </c>
      <c r="DM36" s="589"/>
      <c r="DN36" s="589"/>
      <c r="DO36" s="589"/>
      <c r="DP36" s="589"/>
      <c r="DQ36" s="589"/>
      <c r="DR36" s="589"/>
      <c r="DS36" s="589"/>
      <c r="DT36" s="589"/>
      <c r="DU36" s="589"/>
      <c r="DV36" s="590"/>
      <c r="DW36" s="611">
        <v>13.3</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29225</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3234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637075</v>
      </c>
      <c r="CS37" s="607"/>
      <c r="CT37" s="607"/>
      <c r="CU37" s="607"/>
      <c r="CV37" s="607"/>
      <c r="CW37" s="607"/>
      <c r="CX37" s="607"/>
      <c r="CY37" s="608"/>
      <c r="CZ37" s="591">
        <v>7.7</v>
      </c>
      <c r="DA37" s="609"/>
      <c r="DB37" s="609"/>
      <c r="DC37" s="610"/>
      <c r="DD37" s="594">
        <v>637075</v>
      </c>
      <c r="DE37" s="607"/>
      <c r="DF37" s="607"/>
      <c r="DG37" s="607"/>
      <c r="DH37" s="607"/>
      <c r="DI37" s="607"/>
      <c r="DJ37" s="607"/>
      <c r="DK37" s="608"/>
      <c r="DL37" s="594">
        <v>553254</v>
      </c>
      <c r="DM37" s="607"/>
      <c r="DN37" s="607"/>
      <c r="DO37" s="607"/>
      <c r="DP37" s="607"/>
      <c r="DQ37" s="607"/>
      <c r="DR37" s="607"/>
      <c r="DS37" s="607"/>
      <c r="DT37" s="607"/>
      <c r="DU37" s="607"/>
      <c r="DV37" s="608"/>
      <c r="DW37" s="611">
        <v>9.9</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13</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5860</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1083866</v>
      </c>
      <c r="CS38" s="589"/>
      <c r="CT38" s="589"/>
      <c r="CU38" s="589"/>
      <c r="CV38" s="589"/>
      <c r="CW38" s="589"/>
      <c r="CX38" s="589"/>
      <c r="CY38" s="590"/>
      <c r="CZ38" s="591">
        <v>13.1</v>
      </c>
      <c r="DA38" s="609"/>
      <c r="DB38" s="609"/>
      <c r="DC38" s="610"/>
      <c r="DD38" s="594">
        <v>959363</v>
      </c>
      <c r="DE38" s="589"/>
      <c r="DF38" s="589"/>
      <c r="DG38" s="589"/>
      <c r="DH38" s="589"/>
      <c r="DI38" s="589"/>
      <c r="DJ38" s="589"/>
      <c r="DK38" s="590"/>
      <c r="DL38" s="594">
        <v>566685</v>
      </c>
      <c r="DM38" s="589"/>
      <c r="DN38" s="589"/>
      <c r="DO38" s="589"/>
      <c r="DP38" s="589"/>
      <c r="DQ38" s="589"/>
      <c r="DR38" s="589"/>
      <c r="DS38" s="589"/>
      <c r="DT38" s="589"/>
      <c r="DU38" s="589"/>
      <c r="DV38" s="590"/>
      <c r="DW38" s="611">
        <v>10.199999999999999</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99</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251613</v>
      </c>
      <c r="CS39" s="607"/>
      <c r="CT39" s="607"/>
      <c r="CU39" s="607"/>
      <c r="CV39" s="607"/>
      <c r="CW39" s="607"/>
      <c r="CX39" s="607"/>
      <c r="CY39" s="608"/>
      <c r="CZ39" s="591">
        <v>3</v>
      </c>
      <c r="DA39" s="609"/>
      <c r="DB39" s="609"/>
      <c r="DC39" s="610"/>
      <c r="DD39" s="594">
        <v>175000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139982</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92</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18</v>
      </c>
      <c r="CS40" s="589"/>
      <c r="CT40" s="589"/>
      <c r="CU40" s="589"/>
      <c r="CV40" s="589"/>
      <c r="CW40" s="589"/>
      <c r="CX40" s="589"/>
      <c r="CY40" s="590"/>
      <c r="CZ40" s="591">
        <v>0</v>
      </c>
      <c r="DA40" s="609"/>
      <c r="DB40" s="609"/>
      <c r="DC40" s="610"/>
      <c r="DD40" s="594">
        <v>18</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488493</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287</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1052493</v>
      </c>
      <c r="CS42" s="589"/>
      <c r="CT42" s="589"/>
      <c r="CU42" s="589"/>
      <c r="CV42" s="589"/>
      <c r="CW42" s="589"/>
      <c r="CX42" s="589"/>
      <c r="CY42" s="590"/>
      <c r="CZ42" s="591">
        <v>12.7</v>
      </c>
      <c r="DA42" s="592"/>
      <c r="DB42" s="592"/>
      <c r="DC42" s="593"/>
      <c r="DD42" s="594">
        <v>593458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20888</v>
      </c>
      <c r="CS43" s="607"/>
      <c r="CT43" s="607"/>
      <c r="CU43" s="607"/>
      <c r="CV43" s="607"/>
      <c r="CW43" s="607"/>
      <c r="CX43" s="607"/>
      <c r="CY43" s="608"/>
      <c r="CZ43" s="591">
        <v>0.3</v>
      </c>
      <c r="DA43" s="609"/>
      <c r="DB43" s="609"/>
      <c r="DC43" s="610"/>
      <c r="DD43" s="594">
        <v>20888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1052493</v>
      </c>
      <c r="CS44" s="589"/>
      <c r="CT44" s="589"/>
      <c r="CU44" s="589"/>
      <c r="CV44" s="589"/>
      <c r="CW44" s="589"/>
      <c r="CX44" s="589"/>
      <c r="CY44" s="590"/>
      <c r="CZ44" s="591">
        <v>12.7</v>
      </c>
      <c r="DA44" s="592"/>
      <c r="DB44" s="592"/>
      <c r="DC44" s="593"/>
      <c r="DD44" s="594">
        <v>593458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275209</v>
      </c>
      <c r="CS45" s="607"/>
      <c r="CT45" s="607"/>
      <c r="CU45" s="607"/>
      <c r="CV45" s="607"/>
      <c r="CW45" s="607"/>
      <c r="CX45" s="607"/>
      <c r="CY45" s="608"/>
      <c r="CZ45" s="591">
        <v>3.3</v>
      </c>
      <c r="DA45" s="609"/>
      <c r="DB45" s="609"/>
      <c r="DC45" s="610"/>
      <c r="DD45" s="594">
        <v>63985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730513</v>
      </c>
      <c r="CS46" s="589"/>
      <c r="CT46" s="589"/>
      <c r="CU46" s="589"/>
      <c r="CV46" s="589"/>
      <c r="CW46" s="589"/>
      <c r="CX46" s="589"/>
      <c r="CY46" s="590"/>
      <c r="CZ46" s="591">
        <v>8.8000000000000007</v>
      </c>
      <c r="DA46" s="592"/>
      <c r="DB46" s="592"/>
      <c r="DC46" s="593"/>
      <c r="DD46" s="594">
        <v>482702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t="s">
        <v>119</v>
      </c>
      <c r="CS47" s="607"/>
      <c r="CT47" s="607"/>
      <c r="CU47" s="607"/>
      <c r="CV47" s="607"/>
      <c r="CW47" s="607"/>
      <c r="CX47" s="607"/>
      <c r="CY47" s="608"/>
      <c r="CZ47" s="591" t="s">
        <v>119</v>
      </c>
      <c r="DA47" s="609"/>
      <c r="DB47" s="609"/>
      <c r="DC47" s="610"/>
      <c r="DD47" s="594" t="s">
        <v>119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8255165</v>
      </c>
      <c r="CS49" s="573"/>
      <c r="CT49" s="573"/>
      <c r="CU49" s="573"/>
      <c r="CV49" s="573"/>
      <c r="CW49" s="573"/>
      <c r="CX49" s="573"/>
      <c r="CY49" s="574"/>
      <c r="CZ49" s="575">
        <v>100</v>
      </c>
      <c r="DA49" s="576"/>
      <c r="DB49" s="576"/>
      <c r="DC49" s="577"/>
      <c r="DD49" s="578">
        <v>6015342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8775</v>
      </c>
      <c r="R7" s="1101"/>
      <c r="S7" s="1101"/>
      <c r="T7" s="1101"/>
      <c r="U7" s="1101"/>
      <c r="V7" s="1101">
        <v>8255</v>
      </c>
      <c r="W7" s="1101"/>
      <c r="X7" s="1101"/>
      <c r="Y7" s="1101"/>
      <c r="Z7" s="1101"/>
      <c r="AA7" s="1101">
        <v>520</v>
      </c>
      <c r="AB7" s="1101"/>
      <c r="AC7" s="1101"/>
      <c r="AD7" s="1101"/>
      <c r="AE7" s="1102"/>
      <c r="AF7" s="1103">
        <v>411</v>
      </c>
      <c r="AG7" s="1104"/>
      <c r="AH7" s="1104"/>
      <c r="AI7" s="1104"/>
      <c r="AJ7" s="1105"/>
      <c r="AK7" s="1087">
        <v>371</v>
      </c>
      <c r="AL7" s="1088"/>
      <c r="AM7" s="1088"/>
      <c r="AN7" s="1088"/>
      <c r="AO7" s="1088"/>
      <c r="AP7" s="1088">
        <v>7356</v>
      </c>
      <c r="AQ7" s="1088"/>
      <c r="AR7" s="1088"/>
      <c r="AS7" s="1088"/>
      <c r="AT7" s="1088"/>
      <c r="AU7" s="1089" t="s">
        <v>567</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553</v>
      </c>
      <c r="BS7" s="1091" t="s">
        <v>552</v>
      </c>
      <c r="BT7" s="1092"/>
      <c r="BU7" s="1092"/>
      <c r="BV7" s="1092"/>
      <c r="BW7" s="1092"/>
      <c r="BX7" s="1092"/>
      <c r="BY7" s="1092"/>
      <c r="BZ7" s="1092"/>
      <c r="CA7" s="1092"/>
      <c r="CB7" s="1092"/>
      <c r="CC7" s="1092"/>
      <c r="CD7" s="1092"/>
      <c r="CE7" s="1092"/>
      <c r="CF7" s="1092"/>
      <c r="CG7" s="1093"/>
      <c r="CH7" s="1084">
        <v>0</v>
      </c>
      <c r="CI7" s="1085"/>
      <c r="CJ7" s="1085"/>
      <c r="CK7" s="1085"/>
      <c r="CL7" s="1086"/>
      <c r="CM7" s="1084">
        <v>95</v>
      </c>
      <c r="CN7" s="1085"/>
      <c r="CO7" s="1085"/>
      <c r="CP7" s="1085"/>
      <c r="CQ7" s="1086"/>
      <c r="CR7" s="1084">
        <v>5</v>
      </c>
      <c r="CS7" s="1085"/>
      <c r="CT7" s="1085"/>
      <c r="CU7" s="1085"/>
      <c r="CV7" s="1086"/>
      <c r="CW7" s="1084" t="s">
        <v>560</v>
      </c>
      <c r="CX7" s="1085"/>
      <c r="CY7" s="1085"/>
      <c r="CZ7" s="1085"/>
      <c r="DA7" s="1086"/>
      <c r="DB7" s="1084" t="s">
        <v>560</v>
      </c>
      <c r="DC7" s="1085"/>
      <c r="DD7" s="1085"/>
      <c r="DE7" s="1085"/>
      <c r="DF7" s="1086"/>
      <c r="DG7" s="1084">
        <v>345</v>
      </c>
      <c r="DH7" s="1085"/>
      <c r="DI7" s="1085"/>
      <c r="DJ7" s="1085"/>
      <c r="DK7" s="1086"/>
      <c r="DL7" s="1084" t="s">
        <v>560</v>
      </c>
      <c r="DM7" s="1085"/>
      <c r="DN7" s="1085"/>
      <c r="DO7" s="1085"/>
      <c r="DP7" s="1086"/>
      <c r="DQ7" s="1084" t="s">
        <v>560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8775</v>
      </c>
      <c r="R23" s="1065"/>
      <c r="S23" s="1065"/>
      <c r="T23" s="1065"/>
      <c r="U23" s="1065"/>
      <c r="V23" s="1065">
        <v>8255</v>
      </c>
      <c r="W23" s="1065"/>
      <c r="X23" s="1065"/>
      <c r="Y23" s="1065"/>
      <c r="Z23" s="1065"/>
      <c r="AA23" s="1065">
        <v>520</v>
      </c>
      <c r="AB23" s="1065"/>
      <c r="AC23" s="1065"/>
      <c r="AD23" s="1065"/>
      <c r="AE23" s="1066"/>
      <c r="AF23" s="1067">
        <v>411</v>
      </c>
      <c r="AG23" s="1065"/>
      <c r="AH23" s="1065"/>
      <c r="AI23" s="1065"/>
      <c r="AJ23" s="1068"/>
      <c r="AK23" s="1069"/>
      <c r="AL23" s="1070"/>
      <c r="AM23" s="1070"/>
      <c r="AN23" s="1070"/>
      <c r="AO23" s="1070"/>
      <c r="AP23" s="1065">
        <v>7356</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2759</v>
      </c>
      <c r="R28" s="1050"/>
      <c r="S28" s="1050"/>
      <c r="T28" s="1050"/>
      <c r="U28" s="1050"/>
      <c r="V28" s="1050">
        <v>2735</v>
      </c>
      <c r="W28" s="1050"/>
      <c r="X28" s="1050"/>
      <c r="Y28" s="1050"/>
      <c r="Z28" s="1050"/>
      <c r="AA28" s="1050">
        <v>24</v>
      </c>
      <c r="AB28" s="1050"/>
      <c r="AC28" s="1050"/>
      <c r="AD28" s="1050"/>
      <c r="AE28" s="1051"/>
      <c r="AF28" s="1052">
        <v>24</v>
      </c>
      <c r="AG28" s="1050"/>
      <c r="AH28" s="1050"/>
      <c r="AI28" s="1050"/>
      <c r="AJ28" s="1053"/>
      <c r="AK28" s="1054">
        <v>140</v>
      </c>
      <c r="AL28" s="1042"/>
      <c r="AM28" s="1042"/>
      <c r="AN28" s="1042"/>
      <c r="AO28" s="1042"/>
      <c r="AP28" s="1042" t="s">
        <v>554</v>
      </c>
      <c r="AQ28" s="1042"/>
      <c r="AR28" s="1042"/>
      <c r="AS28" s="1042"/>
      <c r="AT28" s="1042"/>
      <c r="AU28" s="1042" t="s">
        <v>555</v>
      </c>
      <c r="AV28" s="1042"/>
      <c r="AW28" s="1042"/>
      <c r="AX28" s="1042"/>
      <c r="AY28" s="1042"/>
      <c r="AZ28" s="1043" t="s">
        <v>555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376</v>
      </c>
      <c r="C29" s="1034"/>
      <c r="D29" s="1034"/>
      <c r="E29" s="1034"/>
      <c r="F29" s="1034"/>
      <c r="G29" s="1034"/>
      <c r="H29" s="1034"/>
      <c r="I29" s="1034"/>
      <c r="J29" s="1034"/>
      <c r="K29" s="1034"/>
      <c r="L29" s="1034"/>
      <c r="M29" s="1034"/>
      <c r="N29" s="1034"/>
      <c r="O29" s="1034"/>
      <c r="P29" s="1035"/>
      <c r="Q29" s="1039">
        <v>225</v>
      </c>
      <c r="R29" s="1040"/>
      <c r="S29" s="1040"/>
      <c r="T29" s="1040"/>
      <c r="U29" s="1040"/>
      <c r="V29" s="1040">
        <v>225</v>
      </c>
      <c r="W29" s="1040"/>
      <c r="X29" s="1040"/>
      <c r="Y29" s="1040"/>
      <c r="Z29" s="1040"/>
      <c r="AA29" s="1040" t="s">
        <v>555</v>
      </c>
      <c r="AB29" s="1040"/>
      <c r="AC29" s="1040"/>
      <c r="AD29" s="1040"/>
      <c r="AE29" s="1041"/>
      <c r="AF29" s="1015" t="s">
        <v>109</v>
      </c>
      <c r="AG29" s="1016"/>
      <c r="AH29" s="1016"/>
      <c r="AI29" s="1016"/>
      <c r="AJ29" s="1017"/>
      <c r="AK29" s="976">
        <v>57</v>
      </c>
      <c r="AL29" s="967"/>
      <c r="AM29" s="967"/>
      <c r="AN29" s="967"/>
      <c r="AO29" s="967"/>
      <c r="AP29" s="967" t="s">
        <v>555</v>
      </c>
      <c r="AQ29" s="967"/>
      <c r="AR29" s="967"/>
      <c r="AS29" s="967"/>
      <c r="AT29" s="967"/>
      <c r="AU29" s="967" t="s">
        <v>555</v>
      </c>
      <c r="AV29" s="967"/>
      <c r="AW29" s="967"/>
      <c r="AX29" s="967"/>
      <c r="AY29" s="967"/>
      <c r="AZ29" s="1038" t="s">
        <v>555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377</v>
      </c>
      <c r="C30" s="1034"/>
      <c r="D30" s="1034"/>
      <c r="E30" s="1034"/>
      <c r="F30" s="1034"/>
      <c r="G30" s="1034"/>
      <c r="H30" s="1034"/>
      <c r="I30" s="1034"/>
      <c r="J30" s="1034"/>
      <c r="K30" s="1034"/>
      <c r="L30" s="1034"/>
      <c r="M30" s="1034"/>
      <c r="N30" s="1034"/>
      <c r="O30" s="1034"/>
      <c r="P30" s="1035"/>
      <c r="Q30" s="1039">
        <v>203</v>
      </c>
      <c r="R30" s="1040"/>
      <c r="S30" s="1040"/>
      <c r="T30" s="1040"/>
      <c r="U30" s="1040"/>
      <c r="V30" s="1040">
        <v>168</v>
      </c>
      <c r="W30" s="1040"/>
      <c r="X30" s="1040"/>
      <c r="Y30" s="1040"/>
      <c r="Z30" s="1040"/>
      <c r="AA30" s="1040">
        <v>35</v>
      </c>
      <c r="AB30" s="1040"/>
      <c r="AC30" s="1040"/>
      <c r="AD30" s="1040"/>
      <c r="AE30" s="1041"/>
      <c r="AF30" s="1015">
        <v>984</v>
      </c>
      <c r="AG30" s="1016"/>
      <c r="AH30" s="1016"/>
      <c r="AI30" s="1016"/>
      <c r="AJ30" s="1017"/>
      <c r="AK30" s="976">
        <v>0</v>
      </c>
      <c r="AL30" s="967"/>
      <c r="AM30" s="967"/>
      <c r="AN30" s="967"/>
      <c r="AO30" s="967"/>
      <c r="AP30" s="967">
        <v>710</v>
      </c>
      <c r="AQ30" s="967"/>
      <c r="AR30" s="967"/>
      <c r="AS30" s="967"/>
      <c r="AT30" s="967"/>
      <c r="AU30" s="967">
        <v>43</v>
      </c>
      <c r="AV30" s="967"/>
      <c r="AW30" s="967"/>
      <c r="AX30" s="967"/>
      <c r="AY30" s="967"/>
      <c r="AZ30" s="1038" t="s">
        <v>555</v>
      </c>
      <c r="BA30" s="1038"/>
      <c r="BB30" s="1038"/>
      <c r="BC30" s="1038"/>
      <c r="BD30" s="1038"/>
      <c r="BE30" s="1028" t="s">
        <v>378</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379</v>
      </c>
      <c r="C31" s="1034"/>
      <c r="D31" s="1034"/>
      <c r="E31" s="1034"/>
      <c r="F31" s="1034"/>
      <c r="G31" s="1034"/>
      <c r="H31" s="1034"/>
      <c r="I31" s="1034"/>
      <c r="J31" s="1034"/>
      <c r="K31" s="1034"/>
      <c r="L31" s="1034"/>
      <c r="M31" s="1034"/>
      <c r="N31" s="1034"/>
      <c r="O31" s="1034"/>
      <c r="P31" s="1035"/>
      <c r="Q31" s="1039">
        <v>139</v>
      </c>
      <c r="R31" s="1040"/>
      <c r="S31" s="1040"/>
      <c r="T31" s="1040"/>
      <c r="U31" s="1040"/>
      <c r="V31" s="1040">
        <v>135</v>
      </c>
      <c r="W31" s="1040"/>
      <c r="X31" s="1040"/>
      <c r="Y31" s="1040"/>
      <c r="Z31" s="1040"/>
      <c r="AA31" s="1040">
        <v>4</v>
      </c>
      <c r="AB31" s="1040"/>
      <c r="AC31" s="1040"/>
      <c r="AD31" s="1040"/>
      <c r="AE31" s="1041"/>
      <c r="AF31" s="1015">
        <v>4</v>
      </c>
      <c r="AG31" s="1016"/>
      <c r="AH31" s="1016"/>
      <c r="AI31" s="1016"/>
      <c r="AJ31" s="1017"/>
      <c r="AK31" s="976">
        <v>29</v>
      </c>
      <c r="AL31" s="967"/>
      <c r="AM31" s="967"/>
      <c r="AN31" s="967"/>
      <c r="AO31" s="967"/>
      <c r="AP31" s="967">
        <v>5</v>
      </c>
      <c r="AQ31" s="967"/>
      <c r="AR31" s="967"/>
      <c r="AS31" s="967"/>
      <c r="AT31" s="967"/>
      <c r="AU31" s="967" t="s">
        <v>556</v>
      </c>
      <c r="AV31" s="967"/>
      <c r="AW31" s="967"/>
      <c r="AX31" s="967"/>
      <c r="AY31" s="967"/>
      <c r="AZ31" s="1038" t="s">
        <v>556</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381</v>
      </c>
      <c r="C32" s="1034"/>
      <c r="D32" s="1034"/>
      <c r="E32" s="1034"/>
      <c r="F32" s="1034"/>
      <c r="G32" s="1034"/>
      <c r="H32" s="1034"/>
      <c r="I32" s="1034"/>
      <c r="J32" s="1034"/>
      <c r="K32" s="1034"/>
      <c r="L32" s="1034"/>
      <c r="M32" s="1034"/>
      <c r="N32" s="1034"/>
      <c r="O32" s="1034"/>
      <c r="P32" s="1035"/>
      <c r="Q32" s="1039">
        <v>76</v>
      </c>
      <c r="R32" s="1040"/>
      <c r="S32" s="1040"/>
      <c r="T32" s="1040"/>
      <c r="U32" s="1040"/>
      <c r="V32" s="1040">
        <v>74</v>
      </c>
      <c r="W32" s="1040"/>
      <c r="X32" s="1040"/>
      <c r="Y32" s="1040"/>
      <c r="Z32" s="1040"/>
      <c r="AA32" s="1040">
        <v>2</v>
      </c>
      <c r="AB32" s="1040"/>
      <c r="AC32" s="1040"/>
      <c r="AD32" s="1040"/>
      <c r="AE32" s="1041"/>
      <c r="AF32" s="1015">
        <v>2</v>
      </c>
      <c r="AG32" s="1016"/>
      <c r="AH32" s="1016"/>
      <c r="AI32" s="1016"/>
      <c r="AJ32" s="1017"/>
      <c r="AK32" s="976" t="s">
        <v>556</v>
      </c>
      <c r="AL32" s="967"/>
      <c r="AM32" s="967"/>
      <c r="AN32" s="967"/>
      <c r="AO32" s="967"/>
      <c r="AP32" s="967">
        <v>84</v>
      </c>
      <c r="AQ32" s="967"/>
      <c r="AR32" s="967"/>
      <c r="AS32" s="967"/>
      <c r="AT32" s="967"/>
      <c r="AU32" s="967" t="s">
        <v>556</v>
      </c>
      <c r="AV32" s="967"/>
      <c r="AW32" s="967"/>
      <c r="AX32" s="967"/>
      <c r="AY32" s="967"/>
      <c r="AZ32" s="1038" t="s">
        <v>556</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382</v>
      </c>
      <c r="C33" s="1034"/>
      <c r="D33" s="1034"/>
      <c r="E33" s="1034"/>
      <c r="F33" s="1034"/>
      <c r="G33" s="1034"/>
      <c r="H33" s="1034"/>
      <c r="I33" s="1034"/>
      <c r="J33" s="1034"/>
      <c r="K33" s="1034"/>
      <c r="L33" s="1034"/>
      <c r="M33" s="1034"/>
      <c r="N33" s="1034"/>
      <c r="O33" s="1034"/>
      <c r="P33" s="1035"/>
      <c r="Q33" s="1039">
        <v>353</v>
      </c>
      <c r="R33" s="1040"/>
      <c r="S33" s="1040"/>
      <c r="T33" s="1040"/>
      <c r="U33" s="1040"/>
      <c r="V33" s="1040">
        <v>353</v>
      </c>
      <c r="W33" s="1040"/>
      <c r="X33" s="1040"/>
      <c r="Y33" s="1040"/>
      <c r="Z33" s="1040"/>
      <c r="AA33" s="1040" t="s">
        <v>556</v>
      </c>
      <c r="AB33" s="1040"/>
      <c r="AC33" s="1040"/>
      <c r="AD33" s="1040"/>
      <c r="AE33" s="1041"/>
      <c r="AF33" s="1015" t="s">
        <v>109</v>
      </c>
      <c r="AG33" s="1016"/>
      <c r="AH33" s="1016"/>
      <c r="AI33" s="1016"/>
      <c r="AJ33" s="1017"/>
      <c r="AK33" s="976">
        <v>236</v>
      </c>
      <c r="AL33" s="967"/>
      <c r="AM33" s="967"/>
      <c r="AN33" s="967"/>
      <c r="AO33" s="967"/>
      <c r="AP33" s="967">
        <v>2056</v>
      </c>
      <c r="AQ33" s="967"/>
      <c r="AR33" s="967"/>
      <c r="AS33" s="967"/>
      <c r="AT33" s="967"/>
      <c r="AU33" s="967">
        <v>1881</v>
      </c>
      <c r="AV33" s="967"/>
      <c r="AW33" s="967"/>
      <c r="AX33" s="967"/>
      <c r="AY33" s="967"/>
      <c r="AZ33" s="1038" t="s">
        <v>556</v>
      </c>
      <c r="BA33" s="1038"/>
      <c r="BB33" s="1038"/>
      <c r="BC33" s="1038"/>
      <c r="BD33" s="1038"/>
      <c r="BE33" s="1028" t="s">
        <v>380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383</v>
      </c>
      <c r="C34" s="1034"/>
      <c r="D34" s="1034"/>
      <c r="E34" s="1034"/>
      <c r="F34" s="1034"/>
      <c r="G34" s="1034"/>
      <c r="H34" s="1034"/>
      <c r="I34" s="1034"/>
      <c r="J34" s="1034"/>
      <c r="K34" s="1034"/>
      <c r="L34" s="1034"/>
      <c r="M34" s="1034"/>
      <c r="N34" s="1034"/>
      <c r="O34" s="1034"/>
      <c r="P34" s="1035"/>
      <c r="Q34" s="1039">
        <v>1075</v>
      </c>
      <c r="R34" s="1040"/>
      <c r="S34" s="1040"/>
      <c r="T34" s="1040"/>
      <c r="U34" s="1040"/>
      <c r="V34" s="1040">
        <v>1075</v>
      </c>
      <c r="W34" s="1040"/>
      <c r="X34" s="1040"/>
      <c r="Y34" s="1040"/>
      <c r="Z34" s="1040"/>
      <c r="AA34" s="1040">
        <v>0</v>
      </c>
      <c r="AB34" s="1040"/>
      <c r="AC34" s="1040"/>
      <c r="AD34" s="1040"/>
      <c r="AE34" s="1041"/>
      <c r="AF34" s="1015">
        <v>0</v>
      </c>
      <c r="AG34" s="1016"/>
      <c r="AH34" s="1016"/>
      <c r="AI34" s="1016"/>
      <c r="AJ34" s="1017"/>
      <c r="AK34" s="976">
        <v>190</v>
      </c>
      <c r="AL34" s="967"/>
      <c r="AM34" s="967"/>
      <c r="AN34" s="967"/>
      <c r="AO34" s="967"/>
      <c r="AP34" s="967">
        <v>4127</v>
      </c>
      <c r="AQ34" s="967"/>
      <c r="AR34" s="967"/>
      <c r="AS34" s="967"/>
      <c r="AT34" s="967"/>
      <c r="AU34" s="967">
        <v>2819</v>
      </c>
      <c r="AV34" s="967"/>
      <c r="AW34" s="967"/>
      <c r="AX34" s="967"/>
      <c r="AY34" s="967"/>
      <c r="AZ34" s="1038" t="s">
        <v>556</v>
      </c>
      <c r="BA34" s="1038"/>
      <c r="BB34" s="1038"/>
      <c r="BC34" s="1038"/>
      <c r="BD34" s="1038"/>
      <c r="BE34" s="1028" t="s">
        <v>380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384</v>
      </c>
      <c r="C35" s="1034"/>
      <c r="D35" s="1034"/>
      <c r="E35" s="1034"/>
      <c r="F35" s="1034"/>
      <c r="G35" s="1034"/>
      <c r="H35" s="1034"/>
      <c r="I35" s="1034"/>
      <c r="J35" s="1034"/>
      <c r="K35" s="1034"/>
      <c r="L35" s="1034"/>
      <c r="M35" s="1034"/>
      <c r="N35" s="1034"/>
      <c r="O35" s="1034"/>
      <c r="P35" s="1035"/>
      <c r="Q35" s="1039">
        <v>251</v>
      </c>
      <c r="R35" s="1040"/>
      <c r="S35" s="1040"/>
      <c r="T35" s="1040"/>
      <c r="U35" s="1040"/>
      <c r="V35" s="1040">
        <v>247</v>
      </c>
      <c r="W35" s="1040"/>
      <c r="X35" s="1040"/>
      <c r="Y35" s="1040"/>
      <c r="Z35" s="1040"/>
      <c r="AA35" s="1040">
        <v>4</v>
      </c>
      <c r="AB35" s="1040"/>
      <c r="AC35" s="1040"/>
      <c r="AD35" s="1040"/>
      <c r="AE35" s="1041"/>
      <c r="AF35" s="1015">
        <v>4</v>
      </c>
      <c r="AG35" s="1016"/>
      <c r="AH35" s="1016"/>
      <c r="AI35" s="1016"/>
      <c r="AJ35" s="1017"/>
      <c r="AK35" s="976" t="s">
        <v>556</v>
      </c>
      <c r="AL35" s="967"/>
      <c r="AM35" s="967"/>
      <c r="AN35" s="967"/>
      <c r="AO35" s="967"/>
      <c r="AP35" s="967" t="s">
        <v>556</v>
      </c>
      <c r="AQ35" s="967"/>
      <c r="AR35" s="967"/>
      <c r="AS35" s="967"/>
      <c r="AT35" s="967"/>
      <c r="AU35" s="967" t="s">
        <v>556</v>
      </c>
      <c r="AV35" s="967"/>
      <c r="AW35" s="967"/>
      <c r="AX35" s="967"/>
      <c r="AY35" s="967"/>
      <c r="AZ35" s="1038" t="s">
        <v>556</v>
      </c>
      <c r="BA35" s="1038"/>
      <c r="BB35" s="1038"/>
      <c r="BC35" s="1038"/>
      <c r="BD35" s="1038"/>
      <c r="BE35" s="1028" t="s">
        <v>380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1018</v>
      </c>
      <c r="AG63" s="955"/>
      <c r="AH63" s="955"/>
      <c r="AI63" s="955"/>
      <c r="AJ63" s="1026"/>
      <c r="AK63" s="1027"/>
      <c r="AL63" s="959"/>
      <c r="AM63" s="959"/>
      <c r="AN63" s="959"/>
      <c r="AO63" s="959"/>
      <c r="AP63" s="955">
        <v>6982</v>
      </c>
      <c r="AQ63" s="955"/>
      <c r="AR63" s="955"/>
      <c r="AS63" s="955"/>
      <c r="AT63" s="955"/>
      <c r="AU63" s="955">
        <v>4743</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389</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748</v>
      </c>
      <c r="R68" s="978"/>
      <c r="S68" s="978"/>
      <c r="T68" s="978"/>
      <c r="U68" s="978"/>
      <c r="V68" s="978">
        <v>643</v>
      </c>
      <c r="W68" s="978"/>
      <c r="X68" s="978"/>
      <c r="Y68" s="978"/>
      <c r="Z68" s="978"/>
      <c r="AA68" s="978">
        <v>104</v>
      </c>
      <c r="AB68" s="978"/>
      <c r="AC68" s="978"/>
      <c r="AD68" s="978"/>
      <c r="AE68" s="978"/>
      <c r="AF68" s="978">
        <v>104</v>
      </c>
      <c r="AG68" s="978"/>
      <c r="AH68" s="978"/>
      <c r="AI68" s="978"/>
      <c r="AJ68" s="978"/>
      <c r="AK68" s="978">
        <v>4</v>
      </c>
      <c r="AL68" s="978"/>
      <c r="AM68" s="978"/>
      <c r="AN68" s="978"/>
      <c r="AO68" s="978"/>
      <c r="AP68" s="978" t="s">
        <v>558</v>
      </c>
      <c r="AQ68" s="978"/>
      <c r="AR68" s="978"/>
      <c r="AS68" s="978"/>
      <c r="AT68" s="978"/>
      <c r="AU68" s="978" t="s">
        <v>558</v>
      </c>
      <c r="AV68" s="978"/>
      <c r="AW68" s="978"/>
      <c r="AX68" s="978"/>
      <c r="AY68" s="978"/>
      <c r="AZ68" s="979" t="s">
        <v>557</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3</v>
      </c>
      <c r="R69" s="967"/>
      <c r="S69" s="967"/>
      <c r="T69" s="967"/>
      <c r="U69" s="967"/>
      <c r="V69" s="967">
        <v>1</v>
      </c>
      <c r="W69" s="967"/>
      <c r="X69" s="967"/>
      <c r="Y69" s="967"/>
      <c r="Z69" s="967"/>
      <c r="AA69" s="967">
        <v>2</v>
      </c>
      <c r="AB69" s="967"/>
      <c r="AC69" s="967"/>
      <c r="AD69" s="967"/>
      <c r="AE69" s="967"/>
      <c r="AF69" s="967">
        <v>2</v>
      </c>
      <c r="AG69" s="967"/>
      <c r="AH69" s="967"/>
      <c r="AI69" s="967"/>
      <c r="AJ69" s="967"/>
      <c r="AK69" s="967" t="s">
        <v>558</v>
      </c>
      <c r="AL69" s="967"/>
      <c r="AM69" s="967"/>
      <c r="AN69" s="967"/>
      <c r="AO69" s="967"/>
      <c r="AP69" s="967" t="s">
        <v>558</v>
      </c>
      <c r="AQ69" s="967"/>
      <c r="AR69" s="967"/>
      <c r="AS69" s="967"/>
      <c r="AT69" s="967"/>
      <c r="AU69" s="967" t="s">
        <v>558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196</v>
      </c>
      <c r="R70" s="967"/>
      <c r="S70" s="967"/>
      <c r="T70" s="967"/>
      <c r="U70" s="967"/>
      <c r="V70" s="967">
        <v>189</v>
      </c>
      <c r="W70" s="967"/>
      <c r="X70" s="967"/>
      <c r="Y70" s="967"/>
      <c r="Z70" s="967"/>
      <c r="AA70" s="967">
        <v>7</v>
      </c>
      <c r="AB70" s="967"/>
      <c r="AC70" s="967"/>
      <c r="AD70" s="967"/>
      <c r="AE70" s="967"/>
      <c r="AF70" s="967">
        <v>7</v>
      </c>
      <c r="AG70" s="967"/>
      <c r="AH70" s="967"/>
      <c r="AI70" s="967"/>
      <c r="AJ70" s="967"/>
      <c r="AK70" s="967" t="s">
        <v>559</v>
      </c>
      <c r="AL70" s="967"/>
      <c r="AM70" s="967"/>
      <c r="AN70" s="967"/>
      <c r="AO70" s="967"/>
      <c r="AP70" s="967">
        <v>137</v>
      </c>
      <c r="AQ70" s="967"/>
      <c r="AR70" s="967"/>
      <c r="AS70" s="967"/>
      <c r="AT70" s="967"/>
      <c r="AU70" s="967">
        <v>68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73</v>
      </c>
      <c r="R71" s="967"/>
      <c r="S71" s="967"/>
      <c r="T71" s="967"/>
      <c r="U71" s="967"/>
      <c r="V71" s="967">
        <v>71</v>
      </c>
      <c r="W71" s="967"/>
      <c r="X71" s="967"/>
      <c r="Y71" s="967"/>
      <c r="Z71" s="967"/>
      <c r="AA71" s="967">
        <v>3</v>
      </c>
      <c r="AB71" s="967"/>
      <c r="AC71" s="967"/>
      <c r="AD71" s="967"/>
      <c r="AE71" s="967"/>
      <c r="AF71" s="967">
        <v>3</v>
      </c>
      <c r="AG71" s="967"/>
      <c r="AH71" s="967"/>
      <c r="AI71" s="967"/>
      <c r="AJ71" s="967"/>
      <c r="AK71" s="967" t="s">
        <v>558</v>
      </c>
      <c r="AL71" s="967"/>
      <c r="AM71" s="967"/>
      <c r="AN71" s="967"/>
      <c r="AO71" s="967"/>
      <c r="AP71" s="967" t="s">
        <v>558</v>
      </c>
      <c r="AQ71" s="967"/>
      <c r="AR71" s="967"/>
      <c r="AS71" s="967"/>
      <c r="AT71" s="967"/>
      <c r="AU71" s="967" t="s">
        <v>558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1</v>
      </c>
      <c r="R72" s="967"/>
      <c r="S72" s="967"/>
      <c r="T72" s="967"/>
      <c r="U72" s="967"/>
      <c r="V72" s="967">
        <v>1</v>
      </c>
      <c r="W72" s="967"/>
      <c r="X72" s="967"/>
      <c r="Y72" s="967"/>
      <c r="Z72" s="967"/>
      <c r="AA72" s="967">
        <v>0</v>
      </c>
      <c r="AB72" s="967"/>
      <c r="AC72" s="967"/>
      <c r="AD72" s="967"/>
      <c r="AE72" s="967"/>
      <c r="AF72" s="967">
        <v>0</v>
      </c>
      <c r="AG72" s="967"/>
      <c r="AH72" s="967"/>
      <c r="AI72" s="967"/>
      <c r="AJ72" s="967"/>
      <c r="AK72" s="967" t="s">
        <v>558</v>
      </c>
      <c r="AL72" s="967"/>
      <c r="AM72" s="967"/>
      <c r="AN72" s="967"/>
      <c r="AO72" s="967"/>
      <c r="AP72" s="967" t="s">
        <v>558</v>
      </c>
      <c r="AQ72" s="967"/>
      <c r="AR72" s="967"/>
      <c r="AS72" s="967"/>
      <c r="AT72" s="967"/>
      <c r="AU72" s="967" t="s">
        <v>558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3</v>
      </c>
      <c r="R73" s="967"/>
      <c r="S73" s="967"/>
      <c r="T73" s="967"/>
      <c r="U73" s="967"/>
      <c r="V73" s="967">
        <v>3</v>
      </c>
      <c r="W73" s="967"/>
      <c r="X73" s="967"/>
      <c r="Y73" s="967"/>
      <c r="Z73" s="967"/>
      <c r="AA73" s="967">
        <v>1</v>
      </c>
      <c r="AB73" s="967"/>
      <c r="AC73" s="967"/>
      <c r="AD73" s="967"/>
      <c r="AE73" s="967"/>
      <c r="AF73" s="967">
        <v>1</v>
      </c>
      <c r="AG73" s="967"/>
      <c r="AH73" s="967"/>
      <c r="AI73" s="967"/>
      <c r="AJ73" s="967"/>
      <c r="AK73" s="967" t="s">
        <v>558</v>
      </c>
      <c r="AL73" s="967"/>
      <c r="AM73" s="967"/>
      <c r="AN73" s="967"/>
      <c r="AO73" s="967"/>
      <c r="AP73" s="967" t="s">
        <v>558</v>
      </c>
      <c r="AQ73" s="967"/>
      <c r="AR73" s="967"/>
      <c r="AS73" s="967"/>
      <c r="AT73" s="967"/>
      <c r="AU73" s="967" t="s">
        <v>558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9274</v>
      </c>
      <c r="R74" s="967"/>
      <c r="S74" s="967"/>
      <c r="T74" s="967"/>
      <c r="U74" s="967"/>
      <c r="V74" s="967">
        <v>9247</v>
      </c>
      <c r="W74" s="967"/>
      <c r="X74" s="967"/>
      <c r="Y74" s="967"/>
      <c r="Z74" s="967"/>
      <c r="AA74" s="967">
        <v>27</v>
      </c>
      <c r="AB74" s="967"/>
      <c r="AC74" s="967"/>
      <c r="AD74" s="967"/>
      <c r="AE74" s="967"/>
      <c r="AF74" s="967">
        <v>27</v>
      </c>
      <c r="AG74" s="967"/>
      <c r="AH74" s="967"/>
      <c r="AI74" s="967"/>
      <c r="AJ74" s="967"/>
      <c r="AK74" s="967">
        <v>1475</v>
      </c>
      <c r="AL74" s="967"/>
      <c r="AM74" s="967"/>
      <c r="AN74" s="967"/>
      <c r="AO74" s="967"/>
      <c r="AP74" s="967" t="s">
        <v>558</v>
      </c>
      <c r="AQ74" s="967"/>
      <c r="AR74" s="967"/>
      <c r="AS74" s="967"/>
      <c r="AT74" s="967"/>
      <c r="AU74" s="967" t="s">
        <v>558</v>
      </c>
      <c r="AV74" s="967"/>
      <c r="AW74" s="967"/>
      <c r="AX74" s="967"/>
      <c r="AY74" s="967"/>
      <c r="AZ74" s="968" t="s">
        <v>561</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2579</v>
      </c>
      <c r="R75" s="975"/>
      <c r="S75" s="975"/>
      <c r="T75" s="975"/>
      <c r="U75" s="976"/>
      <c r="V75" s="977">
        <v>2463</v>
      </c>
      <c r="W75" s="975"/>
      <c r="X75" s="975"/>
      <c r="Y75" s="975"/>
      <c r="Z75" s="976"/>
      <c r="AA75" s="977">
        <v>116</v>
      </c>
      <c r="AB75" s="975"/>
      <c r="AC75" s="975"/>
      <c r="AD75" s="975"/>
      <c r="AE75" s="976"/>
      <c r="AF75" s="977">
        <v>116</v>
      </c>
      <c r="AG75" s="975"/>
      <c r="AH75" s="975"/>
      <c r="AI75" s="975"/>
      <c r="AJ75" s="976"/>
      <c r="AK75" s="977">
        <v>165</v>
      </c>
      <c r="AL75" s="975"/>
      <c r="AM75" s="975"/>
      <c r="AN75" s="975"/>
      <c r="AO75" s="976"/>
      <c r="AP75" s="977">
        <v>966</v>
      </c>
      <c r="AQ75" s="975"/>
      <c r="AR75" s="975"/>
      <c r="AS75" s="975"/>
      <c r="AT75" s="976"/>
      <c r="AU75" s="977">
        <v>105</v>
      </c>
      <c r="AV75" s="975"/>
      <c r="AW75" s="975"/>
      <c r="AX75" s="975"/>
      <c r="AY75" s="976"/>
      <c r="AZ75" s="968" t="s">
        <v>562</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c r="D76" s="971"/>
      <c r="E76" s="971"/>
      <c r="F76" s="971"/>
      <c r="G76" s="971"/>
      <c r="H76" s="971"/>
      <c r="I76" s="971"/>
      <c r="J76" s="971"/>
      <c r="K76" s="971"/>
      <c r="L76" s="971"/>
      <c r="M76" s="971"/>
      <c r="N76" s="971"/>
      <c r="O76" s="971"/>
      <c r="P76" s="972"/>
      <c r="Q76" s="974">
        <v>3040</v>
      </c>
      <c r="R76" s="975"/>
      <c r="S76" s="975"/>
      <c r="T76" s="975"/>
      <c r="U76" s="976"/>
      <c r="V76" s="977">
        <v>2967</v>
      </c>
      <c r="W76" s="975"/>
      <c r="X76" s="975"/>
      <c r="Y76" s="975"/>
      <c r="Z76" s="976"/>
      <c r="AA76" s="977">
        <v>74</v>
      </c>
      <c r="AB76" s="975"/>
      <c r="AC76" s="975"/>
      <c r="AD76" s="975"/>
      <c r="AE76" s="976"/>
      <c r="AF76" s="977">
        <v>74</v>
      </c>
      <c r="AG76" s="975"/>
      <c r="AH76" s="975"/>
      <c r="AI76" s="975"/>
      <c r="AJ76" s="976"/>
      <c r="AK76" s="977">
        <v>260</v>
      </c>
      <c r="AL76" s="975"/>
      <c r="AM76" s="975"/>
      <c r="AN76" s="975"/>
      <c r="AO76" s="976"/>
      <c r="AP76" s="977">
        <v>1672</v>
      </c>
      <c r="AQ76" s="975"/>
      <c r="AR76" s="975"/>
      <c r="AS76" s="975"/>
      <c r="AT76" s="976"/>
      <c r="AU76" s="977">
        <v>145</v>
      </c>
      <c r="AV76" s="975"/>
      <c r="AW76" s="975"/>
      <c r="AX76" s="975"/>
      <c r="AY76" s="976"/>
      <c r="AZ76" s="968" t="s">
        <v>563</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547</v>
      </c>
      <c r="C77" s="971"/>
      <c r="D77" s="971"/>
      <c r="E77" s="971"/>
      <c r="F77" s="971"/>
      <c r="G77" s="971"/>
      <c r="H77" s="971"/>
      <c r="I77" s="971"/>
      <c r="J77" s="971"/>
      <c r="K77" s="971"/>
      <c r="L77" s="971"/>
      <c r="M77" s="971"/>
      <c r="N77" s="971"/>
      <c r="O77" s="971"/>
      <c r="P77" s="972"/>
      <c r="Q77" s="974">
        <v>248</v>
      </c>
      <c r="R77" s="975"/>
      <c r="S77" s="975"/>
      <c r="T77" s="975"/>
      <c r="U77" s="976"/>
      <c r="V77" s="977">
        <v>241</v>
      </c>
      <c r="W77" s="975"/>
      <c r="X77" s="975"/>
      <c r="Y77" s="975"/>
      <c r="Z77" s="976"/>
      <c r="AA77" s="977">
        <v>7</v>
      </c>
      <c r="AB77" s="975"/>
      <c r="AC77" s="975"/>
      <c r="AD77" s="975"/>
      <c r="AE77" s="976"/>
      <c r="AF77" s="977">
        <v>7</v>
      </c>
      <c r="AG77" s="975"/>
      <c r="AH77" s="975"/>
      <c r="AI77" s="975"/>
      <c r="AJ77" s="976"/>
      <c r="AK77" s="977">
        <v>7</v>
      </c>
      <c r="AL77" s="975"/>
      <c r="AM77" s="975"/>
      <c r="AN77" s="975"/>
      <c r="AO77" s="976"/>
      <c r="AP77" s="977">
        <v>489</v>
      </c>
      <c r="AQ77" s="975"/>
      <c r="AR77" s="975"/>
      <c r="AS77" s="975"/>
      <c r="AT77" s="976"/>
      <c r="AU77" s="977">
        <v>149</v>
      </c>
      <c r="AV77" s="975"/>
      <c r="AW77" s="975"/>
      <c r="AX77" s="975"/>
      <c r="AY77" s="976"/>
      <c r="AZ77" s="968" t="s">
        <v>564</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548</v>
      </c>
      <c r="C78" s="971"/>
      <c r="D78" s="971"/>
      <c r="E78" s="971"/>
      <c r="F78" s="971"/>
      <c r="G78" s="971"/>
      <c r="H78" s="971"/>
      <c r="I78" s="971"/>
      <c r="J78" s="971"/>
      <c r="K78" s="971"/>
      <c r="L78" s="971"/>
      <c r="M78" s="971"/>
      <c r="N78" s="971"/>
      <c r="O78" s="971"/>
      <c r="P78" s="972"/>
      <c r="Q78" s="973">
        <v>6607</v>
      </c>
      <c r="R78" s="967"/>
      <c r="S78" s="967"/>
      <c r="T78" s="967"/>
      <c r="U78" s="967"/>
      <c r="V78" s="967">
        <v>6420</v>
      </c>
      <c r="W78" s="967"/>
      <c r="X78" s="967"/>
      <c r="Y78" s="967"/>
      <c r="Z78" s="967"/>
      <c r="AA78" s="967">
        <v>187</v>
      </c>
      <c r="AB78" s="967"/>
      <c r="AC78" s="967"/>
      <c r="AD78" s="967"/>
      <c r="AE78" s="967"/>
      <c r="AF78" s="967">
        <v>187</v>
      </c>
      <c r="AG78" s="967"/>
      <c r="AH78" s="967"/>
      <c r="AI78" s="967"/>
      <c r="AJ78" s="967"/>
      <c r="AK78" s="967" t="s">
        <v>554</v>
      </c>
      <c r="AL78" s="967"/>
      <c r="AM78" s="967"/>
      <c r="AN78" s="967"/>
      <c r="AO78" s="967"/>
      <c r="AP78" s="967" t="s">
        <v>558</v>
      </c>
      <c r="AQ78" s="967"/>
      <c r="AR78" s="967"/>
      <c r="AS78" s="967"/>
      <c r="AT78" s="967"/>
      <c r="AU78" s="967" t="s">
        <v>558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549</v>
      </c>
      <c r="C79" s="971"/>
      <c r="D79" s="971"/>
      <c r="E79" s="971"/>
      <c r="F79" s="971"/>
      <c r="G79" s="971"/>
      <c r="H79" s="971"/>
      <c r="I79" s="971"/>
      <c r="J79" s="971"/>
      <c r="K79" s="971"/>
      <c r="L79" s="971"/>
      <c r="M79" s="971"/>
      <c r="N79" s="971"/>
      <c r="O79" s="971"/>
      <c r="P79" s="972"/>
      <c r="Q79" s="973">
        <v>250</v>
      </c>
      <c r="R79" s="967"/>
      <c r="S79" s="967"/>
      <c r="T79" s="967"/>
      <c r="U79" s="967"/>
      <c r="V79" s="967">
        <v>225</v>
      </c>
      <c r="W79" s="967"/>
      <c r="X79" s="967"/>
      <c r="Y79" s="967"/>
      <c r="Z79" s="967"/>
      <c r="AA79" s="967">
        <v>26</v>
      </c>
      <c r="AB79" s="967"/>
      <c r="AC79" s="967"/>
      <c r="AD79" s="967"/>
      <c r="AE79" s="967"/>
      <c r="AF79" s="967">
        <v>26</v>
      </c>
      <c r="AG79" s="967"/>
      <c r="AH79" s="967"/>
      <c r="AI79" s="967"/>
      <c r="AJ79" s="967"/>
      <c r="AK79" s="967" t="s">
        <v>558</v>
      </c>
      <c r="AL79" s="967"/>
      <c r="AM79" s="967"/>
      <c r="AN79" s="967"/>
      <c r="AO79" s="967"/>
      <c r="AP79" s="967" t="s">
        <v>558</v>
      </c>
      <c r="AQ79" s="967"/>
      <c r="AR79" s="967"/>
      <c r="AS79" s="967"/>
      <c r="AT79" s="967"/>
      <c r="AU79" s="967" t="s">
        <v>558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550</v>
      </c>
      <c r="C80" s="971"/>
      <c r="D80" s="971"/>
      <c r="E80" s="971"/>
      <c r="F80" s="971"/>
      <c r="G80" s="971"/>
      <c r="H80" s="971"/>
      <c r="I80" s="971"/>
      <c r="J80" s="971"/>
      <c r="K80" s="971"/>
      <c r="L80" s="971"/>
      <c r="M80" s="971"/>
      <c r="N80" s="971"/>
      <c r="O80" s="971"/>
      <c r="P80" s="972"/>
      <c r="Q80" s="973">
        <v>242051</v>
      </c>
      <c r="R80" s="967"/>
      <c r="S80" s="967"/>
      <c r="T80" s="967"/>
      <c r="U80" s="967"/>
      <c r="V80" s="967">
        <v>233409</v>
      </c>
      <c r="W80" s="967"/>
      <c r="X80" s="967"/>
      <c r="Y80" s="967"/>
      <c r="Z80" s="967"/>
      <c r="AA80" s="967">
        <v>8642</v>
      </c>
      <c r="AB80" s="967"/>
      <c r="AC80" s="967"/>
      <c r="AD80" s="967"/>
      <c r="AE80" s="967"/>
      <c r="AF80" s="967">
        <v>8642</v>
      </c>
      <c r="AG80" s="967"/>
      <c r="AH80" s="967"/>
      <c r="AI80" s="967"/>
      <c r="AJ80" s="967"/>
      <c r="AK80" s="967">
        <v>287</v>
      </c>
      <c r="AL80" s="967"/>
      <c r="AM80" s="967"/>
      <c r="AN80" s="967"/>
      <c r="AO80" s="967"/>
      <c r="AP80" s="967" t="s">
        <v>558</v>
      </c>
      <c r="AQ80" s="967"/>
      <c r="AR80" s="967"/>
      <c r="AS80" s="967"/>
      <c r="AT80" s="967"/>
      <c r="AU80" s="967" t="s">
        <v>560</v>
      </c>
      <c r="AV80" s="967"/>
      <c r="AW80" s="967"/>
      <c r="AX80" s="967"/>
      <c r="AY80" s="967"/>
      <c r="AZ80" s="968" t="s">
        <v>565</v>
      </c>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551</v>
      </c>
      <c r="C81" s="971"/>
      <c r="D81" s="971"/>
      <c r="E81" s="971"/>
      <c r="F81" s="971"/>
      <c r="G81" s="971"/>
      <c r="H81" s="971"/>
      <c r="I81" s="971"/>
      <c r="J81" s="971"/>
      <c r="K81" s="971"/>
      <c r="L81" s="971"/>
      <c r="M81" s="971"/>
      <c r="N81" s="971"/>
      <c r="O81" s="971"/>
      <c r="P81" s="972"/>
      <c r="Q81" s="973">
        <v>176</v>
      </c>
      <c r="R81" s="967"/>
      <c r="S81" s="967"/>
      <c r="T81" s="967"/>
      <c r="U81" s="967"/>
      <c r="V81" s="967">
        <v>73</v>
      </c>
      <c r="W81" s="967"/>
      <c r="X81" s="967"/>
      <c r="Y81" s="967"/>
      <c r="Z81" s="967"/>
      <c r="AA81" s="967">
        <v>103</v>
      </c>
      <c r="AB81" s="967"/>
      <c r="AC81" s="967"/>
      <c r="AD81" s="967"/>
      <c r="AE81" s="967"/>
      <c r="AF81" s="967">
        <v>103</v>
      </c>
      <c r="AG81" s="967"/>
      <c r="AH81" s="967"/>
      <c r="AI81" s="967"/>
      <c r="AJ81" s="967"/>
      <c r="AK81" s="967">
        <v>49</v>
      </c>
      <c r="AL81" s="967"/>
      <c r="AM81" s="967"/>
      <c r="AN81" s="967"/>
      <c r="AO81" s="967"/>
      <c r="AP81" s="967">
        <v>630</v>
      </c>
      <c r="AQ81" s="967"/>
      <c r="AR81" s="967"/>
      <c r="AS81" s="967"/>
      <c r="AT81" s="967"/>
      <c r="AU81" s="967" t="s">
        <v>560</v>
      </c>
      <c r="AV81" s="967"/>
      <c r="AW81" s="967"/>
      <c r="AX81" s="967"/>
      <c r="AY81" s="967"/>
      <c r="AZ81" s="968" t="s">
        <v>566</v>
      </c>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9299</v>
      </c>
      <c r="AG88" s="955"/>
      <c r="AH88" s="955"/>
      <c r="AI88" s="955"/>
      <c r="AJ88" s="955"/>
      <c r="AK88" s="959"/>
      <c r="AL88" s="959"/>
      <c r="AM88" s="959"/>
      <c r="AN88" s="959"/>
      <c r="AO88" s="959"/>
      <c r="AP88" s="955">
        <v>3893</v>
      </c>
      <c r="AQ88" s="955"/>
      <c r="AR88" s="955"/>
      <c r="AS88" s="955"/>
      <c r="AT88" s="955"/>
      <c r="AU88" s="955">
        <v>467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554</v>
      </c>
      <c r="CX102" s="947"/>
      <c r="CY102" s="947"/>
      <c r="CZ102" s="947"/>
      <c r="DA102" s="948"/>
      <c r="DB102" s="946" t="s">
        <v>554</v>
      </c>
      <c r="DC102" s="947"/>
      <c r="DD102" s="947"/>
      <c r="DE102" s="947"/>
      <c r="DF102" s="948"/>
      <c r="DG102" s="946">
        <v>345</v>
      </c>
      <c r="DH102" s="947"/>
      <c r="DI102" s="947"/>
      <c r="DJ102" s="947"/>
      <c r="DK102" s="948"/>
      <c r="DL102" s="946" t="s">
        <v>554</v>
      </c>
      <c r="DM102" s="947"/>
      <c r="DN102" s="947"/>
      <c r="DO102" s="947"/>
      <c r="DP102" s="948"/>
      <c r="DQ102" s="946" t="s">
        <v>554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284</v>
      </c>
      <c r="AG109" s="888"/>
      <c r="AH109" s="888"/>
      <c r="AI109" s="888"/>
      <c r="AJ109" s="889"/>
      <c r="AK109" s="890" t="s">
        <v>283</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284</v>
      </c>
      <c r="BW109" s="888"/>
      <c r="BX109" s="888"/>
      <c r="BY109" s="888"/>
      <c r="BZ109" s="889"/>
      <c r="CA109" s="890" t="s">
        <v>283</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284</v>
      </c>
      <c r="DM109" s="888"/>
      <c r="DN109" s="888"/>
      <c r="DO109" s="888"/>
      <c r="DP109" s="889"/>
      <c r="DQ109" s="890" t="s">
        <v>283</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636994</v>
      </c>
      <c r="AB110" s="873"/>
      <c r="AC110" s="873"/>
      <c r="AD110" s="873"/>
      <c r="AE110" s="874"/>
      <c r="AF110" s="875">
        <v>666616</v>
      </c>
      <c r="AG110" s="873"/>
      <c r="AH110" s="873"/>
      <c r="AI110" s="873"/>
      <c r="AJ110" s="874"/>
      <c r="AK110" s="875">
        <v>657685</v>
      </c>
      <c r="AL110" s="873"/>
      <c r="AM110" s="873"/>
      <c r="AN110" s="873"/>
      <c r="AO110" s="874"/>
      <c r="AP110" s="876">
        <v>13.9</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7158936</v>
      </c>
      <c r="BR110" s="800"/>
      <c r="BS110" s="800"/>
      <c r="BT110" s="800"/>
      <c r="BU110" s="800"/>
      <c r="BV110" s="800">
        <v>7235975</v>
      </c>
      <c r="BW110" s="800"/>
      <c r="BX110" s="800"/>
      <c r="BY110" s="800"/>
      <c r="BZ110" s="800"/>
      <c r="CA110" s="800">
        <v>7355790</v>
      </c>
      <c r="CB110" s="800"/>
      <c r="CC110" s="800"/>
      <c r="CD110" s="800"/>
      <c r="CE110" s="800"/>
      <c r="CF110" s="861">
        <v>155.9</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596866</v>
      </c>
      <c r="BR111" s="771"/>
      <c r="BS111" s="771"/>
      <c r="BT111" s="771"/>
      <c r="BU111" s="771"/>
      <c r="BV111" s="771">
        <v>487539</v>
      </c>
      <c r="BW111" s="771"/>
      <c r="BX111" s="771"/>
      <c r="BY111" s="771"/>
      <c r="BZ111" s="771"/>
      <c r="CA111" s="771">
        <v>362906</v>
      </c>
      <c r="CB111" s="771"/>
      <c r="CC111" s="771"/>
      <c r="CD111" s="771"/>
      <c r="CE111" s="771"/>
      <c r="CF111" s="848">
        <v>7.7</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4727843</v>
      </c>
      <c r="BR112" s="771"/>
      <c r="BS112" s="771"/>
      <c r="BT112" s="771"/>
      <c r="BU112" s="771"/>
      <c r="BV112" s="771">
        <v>4892340</v>
      </c>
      <c r="BW112" s="771"/>
      <c r="BX112" s="771"/>
      <c r="BY112" s="771"/>
      <c r="BZ112" s="771"/>
      <c r="CA112" s="771">
        <v>4742873</v>
      </c>
      <c r="CB112" s="771"/>
      <c r="CC112" s="771"/>
      <c r="CD112" s="771"/>
      <c r="CE112" s="771"/>
      <c r="CF112" s="848">
        <v>100.6</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411</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279925</v>
      </c>
      <c r="AB113" s="909"/>
      <c r="AC113" s="909"/>
      <c r="AD113" s="909"/>
      <c r="AE113" s="910"/>
      <c r="AF113" s="911">
        <v>341307</v>
      </c>
      <c r="AG113" s="909"/>
      <c r="AH113" s="909"/>
      <c r="AI113" s="909"/>
      <c r="AJ113" s="910"/>
      <c r="AK113" s="911">
        <v>344740</v>
      </c>
      <c r="AL113" s="909"/>
      <c r="AM113" s="909"/>
      <c r="AN113" s="909"/>
      <c r="AO113" s="910"/>
      <c r="AP113" s="912">
        <v>7.3</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481347</v>
      </c>
      <c r="BR113" s="771"/>
      <c r="BS113" s="771"/>
      <c r="BT113" s="771"/>
      <c r="BU113" s="771"/>
      <c r="BV113" s="771">
        <v>444651</v>
      </c>
      <c r="BW113" s="771"/>
      <c r="BX113" s="771"/>
      <c r="BY113" s="771"/>
      <c r="BZ113" s="771"/>
      <c r="CA113" s="771">
        <v>467316</v>
      </c>
      <c r="CB113" s="771"/>
      <c r="CC113" s="771"/>
      <c r="CD113" s="771"/>
      <c r="CE113" s="771"/>
      <c r="CF113" s="848">
        <v>9.9</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128091</v>
      </c>
      <c r="AB114" s="784"/>
      <c r="AC114" s="784"/>
      <c r="AD114" s="784"/>
      <c r="AE114" s="785"/>
      <c r="AF114" s="786">
        <v>114921</v>
      </c>
      <c r="AG114" s="784"/>
      <c r="AH114" s="784"/>
      <c r="AI114" s="784"/>
      <c r="AJ114" s="785"/>
      <c r="AK114" s="786">
        <v>78580</v>
      </c>
      <c r="AL114" s="784"/>
      <c r="AM114" s="784"/>
      <c r="AN114" s="784"/>
      <c r="AO114" s="785"/>
      <c r="AP114" s="754">
        <v>1.7</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720411</v>
      </c>
      <c r="BR114" s="771"/>
      <c r="BS114" s="771"/>
      <c r="BT114" s="771"/>
      <c r="BU114" s="771"/>
      <c r="BV114" s="771">
        <v>706630</v>
      </c>
      <c r="BW114" s="771"/>
      <c r="BX114" s="771"/>
      <c r="BY114" s="771"/>
      <c r="BZ114" s="771"/>
      <c r="CA114" s="771">
        <v>795943</v>
      </c>
      <c r="CB114" s="771"/>
      <c r="CC114" s="771"/>
      <c r="CD114" s="771"/>
      <c r="CE114" s="771"/>
      <c r="CF114" s="848">
        <v>16.899999999999999</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23419</v>
      </c>
      <c r="AB115" s="909"/>
      <c r="AC115" s="909"/>
      <c r="AD115" s="909"/>
      <c r="AE115" s="910"/>
      <c r="AF115" s="911">
        <v>14916</v>
      </c>
      <c r="AG115" s="909"/>
      <c r="AH115" s="909"/>
      <c r="AI115" s="909"/>
      <c r="AJ115" s="910"/>
      <c r="AK115" s="911">
        <v>9974</v>
      </c>
      <c r="AL115" s="909"/>
      <c r="AM115" s="909"/>
      <c r="AN115" s="909"/>
      <c r="AO115" s="910"/>
      <c r="AP115" s="912">
        <v>0.2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411</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561361</v>
      </c>
      <c r="DH115" s="784"/>
      <c r="DI115" s="784"/>
      <c r="DJ115" s="784"/>
      <c r="DK115" s="785"/>
      <c r="DL115" s="786">
        <v>465056</v>
      </c>
      <c r="DM115" s="784"/>
      <c r="DN115" s="784"/>
      <c r="DO115" s="784"/>
      <c r="DP115" s="785"/>
      <c r="DQ115" s="786">
        <v>349028</v>
      </c>
      <c r="DR115" s="784"/>
      <c r="DS115" s="784"/>
      <c r="DT115" s="784"/>
      <c r="DU115" s="785"/>
      <c r="DV115" s="754">
        <v>7.4</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411</v>
      </c>
      <c r="AB116" s="784"/>
      <c r="AC116" s="784"/>
      <c r="AD116" s="784"/>
      <c r="AE116" s="785"/>
      <c r="AF116" s="786" t="s">
        <v>411</v>
      </c>
      <c r="AG116" s="784"/>
      <c r="AH116" s="784"/>
      <c r="AI116" s="784"/>
      <c r="AJ116" s="785"/>
      <c r="AK116" s="786" t="s">
        <v>411</v>
      </c>
      <c r="AL116" s="784"/>
      <c r="AM116" s="784"/>
      <c r="AN116" s="784"/>
      <c r="AO116" s="785"/>
      <c r="AP116" s="754" t="s">
        <v>411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14190</v>
      </c>
      <c r="DH116" s="784"/>
      <c r="DI116" s="784"/>
      <c r="DJ116" s="784"/>
      <c r="DK116" s="785"/>
      <c r="DL116" s="786">
        <v>12780</v>
      </c>
      <c r="DM116" s="784"/>
      <c r="DN116" s="784"/>
      <c r="DO116" s="784"/>
      <c r="DP116" s="785"/>
      <c r="DQ116" s="786">
        <v>11161</v>
      </c>
      <c r="DR116" s="784"/>
      <c r="DS116" s="784"/>
      <c r="DT116" s="784"/>
      <c r="DU116" s="785"/>
      <c r="DV116" s="754">
        <v>0.2</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1068429</v>
      </c>
      <c r="AB117" s="895"/>
      <c r="AC117" s="895"/>
      <c r="AD117" s="895"/>
      <c r="AE117" s="896"/>
      <c r="AF117" s="898">
        <v>1137760</v>
      </c>
      <c r="AG117" s="895"/>
      <c r="AH117" s="895"/>
      <c r="AI117" s="895"/>
      <c r="AJ117" s="896"/>
      <c r="AK117" s="898">
        <v>1090979</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284</v>
      </c>
      <c r="AG118" s="888"/>
      <c r="AH118" s="888"/>
      <c r="AI118" s="888"/>
      <c r="AJ118" s="889"/>
      <c r="AK118" s="890" t="s">
        <v>283</v>
      </c>
      <c r="AL118" s="888"/>
      <c r="AM118" s="888"/>
      <c r="AN118" s="888"/>
      <c r="AO118" s="889"/>
      <c r="AP118" s="891" t="s">
        <v>400</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431</v>
      </c>
      <c r="BP118" s="838"/>
      <c r="BQ118" s="857">
        <v>13685403</v>
      </c>
      <c r="BR118" s="858"/>
      <c r="BS118" s="858"/>
      <c r="BT118" s="858"/>
      <c r="BU118" s="858"/>
      <c r="BV118" s="858">
        <v>13767135</v>
      </c>
      <c r="BW118" s="858"/>
      <c r="BX118" s="858"/>
      <c r="BY118" s="858"/>
      <c r="BZ118" s="858"/>
      <c r="CA118" s="858">
        <v>13724828</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2324355</v>
      </c>
      <c r="BR119" s="800"/>
      <c r="BS119" s="800"/>
      <c r="BT119" s="800"/>
      <c r="BU119" s="800"/>
      <c r="BV119" s="800">
        <v>2327781</v>
      </c>
      <c r="BW119" s="800"/>
      <c r="BX119" s="800"/>
      <c r="BY119" s="800"/>
      <c r="BZ119" s="800"/>
      <c r="CA119" s="800">
        <v>2229429</v>
      </c>
      <c r="CB119" s="800"/>
      <c r="CC119" s="800"/>
      <c r="CD119" s="800"/>
      <c r="CE119" s="800"/>
      <c r="CF119" s="861">
        <v>47.3</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21315</v>
      </c>
      <c r="DH119" s="717"/>
      <c r="DI119" s="717"/>
      <c r="DJ119" s="717"/>
      <c r="DK119" s="718"/>
      <c r="DL119" s="719">
        <v>9703</v>
      </c>
      <c r="DM119" s="717"/>
      <c r="DN119" s="717"/>
      <c r="DO119" s="717"/>
      <c r="DP119" s="718"/>
      <c r="DQ119" s="719">
        <v>2717</v>
      </c>
      <c r="DR119" s="717"/>
      <c r="DS119" s="717"/>
      <c r="DT119" s="717"/>
      <c r="DU119" s="718"/>
      <c r="DV119" s="807">
        <v>0.1</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35461</v>
      </c>
      <c r="BR120" s="771"/>
      <c r="BS120" s="771"/>
      <c r="BT120" s="771"/>
      <c r="BU120" s="771"/>
      <c r="BV120" s="771">
        <v>38017</v>
      </c>
      <c r="BW120" s="771"/>
      <c r="BX120" s="771"/>
      <c r="BY120" s="771"/>
      <c r="BZ120" s="771"/>
      <c r="CA120" s="771">
        <v>34616</v>
      </c>
      <c r="CB120" s="771"/>
      <c r="CC120" s="771"/>
      <c r="CD120" s="771"/>
      <c r="CE120" s="771"/>
      <c r="CF120" s="848">
        <v>0.7</v>
      </c>
      <c r="CG120" s="849"/>
      <c r="CH120" s="849"/>
      <c r="CI120" s="849"/>
      <c r="CJ120" s="849"/>
      <c r="CK120" s="850" t="s">
        <v>437</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2405694</v>
      </c>
      <c r="DH120" s="800"/>
      <c r="DI120" s="800"/>
      <c r="DJ120" s="800"/>
      <c r="DK120" s="800"/>
      <c r="DL120" s="800">
        <v>2768161</v>
      </c>
      <c r="DM120" s="800"/>
      <c r="DN120" s="800"/>
      <c r="DO120" s="800"/>
      <c r="DP120" s="800"/>
      <c r="DQ120" s="800">
        <v>2818816</v>
      </c>
      <c r="DR120" s="800"/>
      <c r="DS120" s="800"/>
      <c r="DT120" s="800"/>
      <c r="DU120" s="800"/>
      <c r="DV120" s="801">
        <v>59.8</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8841272</v>
      </c>
      <c r="BR121" s="858"/>
      <c r="BS121" s="858"/>
      <c r="BT121" s="858"/>
      <c r="BU121" s="858"/>
      <c r="BV121" s="858">
        <v>8764630</v>
      </c>
      <c r="BW121" s="858"/>
      <c r="BX121" s="858"/>
      <c r="BY121" s="858"/>
      <c r="BZ121" s="858"/>
      <c r="CA121" s="858">
        <v>8872618</v>
      </c>
      <c r="CB121" s="858"/>
      <c r="CC121" s="858"/>
      <c r="CD121" s="858"/>
      <c r="CE121" s="858"/>
      <c r="CF121" s="859">
        <v>188.1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2085714</v>
      </c>
      <c r="DH121" s="771"/>
      <c r="DI121" s="771"/>
      <c r="DJ121" s="771"/>
      <c r="DK121" s="771"/>
      <c r="DL121" s="771">
        <v>2016025</v>
      </c>
      <c r="DM121" s="771"/>
      <c r="DN121" s="771"/>
      <c r="DO121" s="771"/>
      <c r="DP121" s="771"/>
      <c r="DQ121" s="771">
        <v>1881486</v>
      </c>
      <c r="DR121" s="771"/>
      <c r="DS121" s="771"/>
      <c r="DT121" s="771"/>
      <c r="DU121" s="771"/>
      <c r="DV121" s="823">
        <v>39.9</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440</v>
      </c>
      <c r="BP122" s="838"/>
      <c r="BQ122" s="839">
        <v>11201088</v>
      </c>
      <c r="BR122" s="840"/>
      <c r="BS122" s="840"/>
      <c r="BT122" s="840"/>
      <c r="BU122" s="840"/>
      <c r="BV122" s="840">
        <v>11130428</v>
      </c>
      <c r="BW122" s="840"/>
      <c r="BX122" s="840"/>
      <c r="BY122" s="840"/>
      <c r="BZ122" s="840"/>
      <c r="CA122" s="840">
        <v>11136663</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236435</v>
      </c>
      <c r="DH122" s="771"/>
      <c r="DI122" s="771"/>
      <c r="DJ122" s="771"/>
      <c r="DK122" s="771"/>
      <c r="DL122" s="771">
        <v>108154</v>
      </c>
      <c r="DM122" s="771"/>
      <c r="DN122" s="771"/>
      <c r="DO122" s="771"/>
      <c r="DP122" s="771"/>
      <c r="DQ122" s="771">
        <v>42571</v>
      </c>
      <c r="DR122" s="771"/>
      <c r="DS122" s="771"/>
      <c r="DT122" s="771"/>
      <c r="DU122" s="771"/>
      <c r="DV122" s="823">
        <v>0.9</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2403</v>
      </c>
      <c r="AB123" s="784"/>
      <c r="AC123" s="784"/>
      <c r="AD123" s="784"/>
      <c r="AE123" s="785"/>
      <c r="AF123" s="786">
        <v>2369</v>
      </c>
      <c r="AG123" s="784"/>
      <c r="AH123" s="784"/>
      <c r="AI123" s="784"/>
      <c r="AJ123" s="785"/>
      <c r="AK123" s="786">
        <v>2334</v>
      </c>
      <c r="AL123" s="784"/>
      <c r="AM123" s="784"/>
      <c r="AN123" s="784"/>
      <c r="AO123" s="785"/>
      <c r="AP123" s="754">
        <v>0</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53.4</v>
      </c>
      <c r="BR123" s="832"/>
      <c r="BS123" s="832"/>
      <c r="BT123" s="832"/>
      <c r="BU123" s="832"/>
      <c r="BV123" s="832">
        <v>56.8</v>
      </c>
      <c r="BW123" s="832"/>
      <c r="BX123" s="832"/>
      <c r="BY123" s="832"/>
      <c r="BZ123" s="832"/>
      <c r="CA123" s="832">
        <v>54.8</v>
      </c>
      <c r="CB123" s="832"/>
      <c r="CC123" s="832"/>
      <c r="CD123" s="832"/>
      <c r="CE123" s="832"/>
      <c r="CF123" s="730"/>
      <c r="CG123" s="731"/>
      <c r="CH123" s="731"/>
      <c r="CI123" s="731"/>
      <c r="CJ123" s="833"/>
      <c r="CK123" s="851"/>
      <c r="CL123" s="812"/>
      <c r="CM123" s="812"/>
      <c r="CN123" s="812"/>
      <c r="CO123" s="813"/>
      <c r="CP123" s="828" t="s">
        <v>443</v>
      </c>
      <c r="CQ123" s="829"/>
      <c r="CR123" s="829"/>
      <c r="CS123" s="829"/>
      <c r="CT123" s="829"/>
      <c r="CU123" s="829"/>
      <c r="CV123" s="829"/>
      <c r="CW123" s="829"/>
      <c r="CX123" s="829"/>
      <c r="CY123" s="829"/>
      <c r="CZ123" s="829"/>
      <c r="DA123" s="829"/>
      <c r="DB123" s="829"/>
      <c r="DC123" s="829"/>
      <c r="DD123" s="829"/>
      <c r="DE123" s="829"/>
      <c r="DF123" s="830"/>
      <c r="DG123" s="783" t="s">
        <v>444</v>
      </c>
      <c r="DH123" s="784"/>
      <c r="DI123" s="784"/>
      <c r="DJ123" s="784"/>
      <c r="DK123" s="785"/>
      <c r="DL123" s="786" t="s">
        <v>444</v>
      </c>
      <c r="DM123" s="784"/>
      <c r="DN123" s="784"/>
      <c r="DO123" s="784"/>
      <c r="DP123" s="785"/>
      <c r="DQ123" s="786" t="s">
        <v>444</v>
      </c>
      <c r="DR123" s="784"/>
      <c r="DS123" s="784"/>
      <c r="DT123" s="784"/>
      <c r="DU123" s="785"/>
      <c r="DV123" s="754" t="s">
        <v>444</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444</v>
      </c>
      <c r="DH124" s="717"/>
      <c r="DI124" s="717"/>
      <c r="DJ124" s="717"/>
      <c r="DK124" s="718"/>
      <c r="DL124" s="719" t="s">
        <v>444</v>
      </c>
      <c r="DM124" s="717"/>
      <c r="DN124" s="717"/>
      <c r="DO124" s="717"/>
      <c r="DP124" s="718"/>
      <c r="DQ124" s="719" t="s">
        <v>444</v>
      </c>
      <c r="DR124" s="717"/>
      <c r="DS124" s="717"/>
      <c r="DT124" s="717"/>
      <c r="DU124" s="718"/>
      <c r="DV124" s="807" t="s">
        <v>444</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20873</v>
      </c>
      <c r="AB126" s="784"/>
      <c r="AC126" s="784"/>
      <c r="AD126" s="784"/>
      <c r="AE126" s="785"/>
      <c r="AF126" s="786">
        <v>12416</v>
      </c>
      <c r="AG126" s="784"/>
      <c r="AH126" s="784"/>
      <c r="AI126" s="784"/>
      <c r="AJ126" s="785"/>
      <c r="AK126" s="786">
        <v>7520</v>
      </c>
      <c r="AL126" s="784"/>
      <c r="AM126" s="784"/>
      <c r="AN126" s="784"/>
      <c r="AO126" s="785"/>
      <c r="AP126" s="754">
        <v>0.2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143</v>
      </c>
      <c r="AB127" s="784"/>
      <c r="AC127" s="784"/>
      <c r="AD127" s="784"/>
      <c r="AE127" s="785"/>
      <c r="AF127" s="786">
        <v>131</v>
      </c>
      <c r="AG127" s="784"/>
      <c r="AH127" s="784"/>
      <c r="AI127" s="784"/>
      <c r="AJ127" s="785"/>
      <c r="AK127" s="786">
        <v>120</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14.74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15364</v>
      </c>
      <c r="AB128" s="724"/>
      <c r="AC128" s="724"/>
      <c r="AD128" s="724"/>
      <c r="AE128" s="725"/>
      <c r="AF128" s="726">
        <v>15954</v>
      </c>
      <c r="AG128" s="724"/>
      <c r="AH128" s="724"/>
      <c r="AI128" s="724"/>
      <c r="AJ128" s="725"/>
      <c r="AK128" s="726">
        <v>12545</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19.739999999999998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5326148</v>
      </c>
      <c r="AB129" s="784"/>
      <c r="AC129" s="784"/>
      <c r="AD129" s="784"/>
      <c r="AE129" s="785"/>
      <c r="AF129" s="786">
        <v>5372903</v>
      </c>
      <c r="AG129" s="784"/>
      <c r="AH129" s="784"/>
      <c r="AI129" s="784"/>
      <c r="AJ129" s="785"/>
      <c r="AK129" s="786">
        <v>5421724</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675078</v>
      </c>
      <c r="AB130" s="784"/>
      <c r="AC130" s="784"/>
      <c r="AD130" s="784"/>
      <c r="AE130" s="785"/>
      <c r="AF130" s="786">
        <v>735926</v>
      </c>
      <c r="AG130" s="784"/>
      <c r="AH130" s="784"/>
      <c r="AI130" s="784"/>
      <c r="AJ130" s="785"/>
      <c r="AK130" s="786">
        <v>704927</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54.8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4651070</v>
      </c>
      <c r="AB131" s="717"/>
      <c r="AC131" s="717"/>
      <c r="AD131" s="717"/>
      <c r="AE131" s="718"/>
      <c r="AF131" s="719">
        <v>4636977</v>
      </c>
      <c r="AG131" s="717"/>
      <c r="AH131" s="717"/>
      <c r="AI131" s="717"/>
      <c r="AJ131" s="718"/>
      <c r="AK131" s="719">
        <v>4716797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8.1268826310000009</v>
      </c>
      <c r="AB132" s="740"/>
      <c r="AC132" s="740"/>
      <c r="AD132" s="740"/>
      <c r="AE132" s="741"/>
      <c r="AF132" s="742">
        <v>8.321801035</v>
      </c>
      <c r="AG132" s="740"/>
      <c r="AH132" s="740"/>
      <c r="AI132" s="740"/>
      <c r="AJ132" s="741"/>
      <c r="AK132" s="742">
        <v>7.9186575130000003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9.5</v>
      </c>
      <c r="AB133" s="749"/>
      <c r="AC133" s="749"/>
      <c r="AD133" s="749"/>
      <c r="AE133" s="750"/>
      <c r="AF133" s="748">
        <v>8.8000000000000007</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1222455</v>
      </c>
      <c r="L9" s="264">
        <v>49750</v>
      </c>
      <c r="M9" s="265">
        <v>64158</v>
      </c>
      <c r="N9" s="266">
        <v>-22.5</v>
      </c>
    </row>
    <row r="10" spans="1:16" x14ac:dyDescent="0.15">
      <c r="A10" s="248"/>
      <c r="B10" s="244"/>
      <c r="C10" s="244"/>
      <c r="D10" s="244"/>
      <c r="E10" s="244"/>
      <c r="F10" s="244"/>
      <c r="G10" s="1133" t="s">
        <v>478</v>
      </c>
      <c r="H10" s="1134"/>
      <c r="I10" s="1134"/>
      <c r="J10" s="1135"/>
      <c r="K10" s="267">
        <v>138514</v>
      </c>
      <c r="L10" s="268">
        <v>5637</v>
      </c>
      <c r="M10" s="269">
        <v>6725</v>
      </c>
      <c r="N10" s="270">
        <v>-16.2</v>
      </c>
    </row>
    <row r="11" spans="1:16" ht="13.5" customHeight="1" x14ac:dyDescent="0.15">
      <c r="A11" s="248"/>
      <c r="B11" s="244"/>
      <c r="C11" s="244"/>
      <c r="D11" s="244"/>
      <c r="E11" s="244"/>
      <c r="F11" s="244"/>
      <c r="G11" s="1133" t="s">
        <v>479</v>
      </c>
      <c r="H11" s="1134"/>
      <c r="I11" s="1134"/>
      <c r="J11" s="1135"/>
      <c r="K11" s="267">
        <v>275860</v>
      </c>
      <c r="L11" s="268">
        <v>11227</v>
      </c>
      <c r="M11" s="269">
        <v>8931</v>
      </c>
      <c r="N11" s="270">
        <v>25.7</v>
      </c>
    </row>
    <row r="12" spans="1:16" ht="13.5" customHeight="1" x14ac:dyDescent="0.15">
      <c r="A12" s="248"/>
      <c r="B12" s="244"/>
      <c r="C12" s="244"/>
      <c r="D12" s="244"/>
      <c r="E12" s="244"/>
      <c r="F12" s="244"/>
      <c r="G12" s="1133" t="s">
        <v>480</v>
      </c>
      <c r="H12" s="1134"/>
      <c r="I12" s="1134"/>
      <c r="J12" s="1135"/>
      <c r="K12" s="267" t="s">
        <v>481</v>
      </c>
      <c r="L12" s="268" t="s">
        <v>481</v>
      </c>
      <c r="M12" s="269">
        <v>335</v>
      </c>
      <c r="N12" s="270" t="s">
        <v>481</v>
      </c>
    </row>
    <row r="13" spans="1:16" ht="13.5" customHeight="1" x14ac:dyDescent="0.15">
      <c r="A13" s="248"/>
      <c r="B13" s="244"/>
      <c r="C13" s="244"/>
      <c r="D13" s="244"/>
      <c r="E13" s="244"/>
      <c r="F13" s="244"/>
      <c r="G13" s="1133" t="s">
        <v>482</v>
      </c>
      <c r="H13" s="1134"/>
      <c r="I13" s="1134"/>
      <c r="J13" s="1135"/>
      <c r="K13" s="267" t="s">
        <v>481</v>
      </c>
      <c r="L13" s="268" t="s">
        <v>481</v>
      </c>
      <c r="M13" s="269">
        <v>14</v>
      </c>
      <c r="N13" s="270" t="s">
        <v>481</v>
      </c>
    </row>
    <row r="14" spans="1:16" ht="13.5" customHeight="1" x14ac:dyDescent="0.15">
      <c r="A14" s="248"/>
      <c r="B14" s="244"/>
      <c r="C14" s="244"/>
      <c r="D14" s="244"/>
      <c r="E14" s="244"/>
      <c r="F14" s="244"/>
      <c r="G14" s="1133" t="s">
        <v>483</v>
      </c>
      <c r="H14" s="1134"/>
      <c r="I14" s="1134"/>
      <c r="J14" s="1135"/>
      <c r="K14" s="267">
        <v>20074</v>
      </c>
      <c r="L14" s="268">
        <v>817</v>
      </c>
      <c r="M14" s="269">
        <v>2685</v>
      </c>
      <c r="N14" s="270">
        <v>-69.599999999999994</v>
      </c>
    </row>
    <row r="15" spans="1:16" ht="13.5" customHeight="1" x14ac:dyDescent="0.15">
      <c r="A15" s="248"/>
      <c r="B15" s="244"/>
      <c r="C15" s="244"/>
      <c r="D15" s="244"/>
      <c r="E15" s="244"/>
      <c r="F15" s="244"/>
      <c r="G15" s="1133" t="s">
        <v>484</v>
      </c>
      <c r="H15" s="1134"/>
      <c r="I15" s="1134"/>
      <c r="J15" s="1135"/>
      <c r="K15" s="267">
        <v>20888</v>
      </c>
      <c r="L15" s="268">
        <v>850</v>
      </c>
      <c r="M15" s="269">
        <v>1293</v>
      </c>
      <c r="N15" s="270">
        <v>-34.299999999999997</v>
      </c>
    </row>
    <row r="16" spans="1:16" x14ac:dyDescent="0.15">
      <c r="A16" s="248"/>
      <c r="B16" s="244"/>
      <c r="C16" s="244"/>
      <c r="D16" s="244"/>
      <c r="E16" s="244"/>
      <c r="F16" s="244"/>
      <c r="G16" s="1136" t="s">
        <v>485</v>
      </c>
      <c r="H16" s="1137"/>
      <c r="I16" s="1137"/>
      <c r="J16" s="1138"/>
      <c r="K16" s="268">
        <v>-95740</v>
      </c>
      <c r="L16" s="268">
        <v>-3896</v>
      </c>
      <c r="M16" s="269">
        <v>-6126</v>
      </c>
      <c r="N16" s="270">
        <v>-36.4</v>
      </c>
    </row>
    <row r="17" spans="1:16" x14ac:dyDescent="0.15">
      <c r="A17" s="248"/>
      <c r="B17" s="244"/>
      <c r="C17" s="244"/>
      <c r="D17" s="244"/>
      <c r="E17" s="244"/>
      <c r="F17" s="244"/>
      <c r="G17" s="1136" t="s">
        <v>167</v>
      </c>
      <c r="H17" s="1137"/>
      <c r="I17" s="1137"/>
      <c r="J17" s="1138"/>
      <c r="K17" s="268">
        <v>1582051</v>
      </c>
      <c r="L17" s="268">
        <v>64384</v>
      </c>
      <c r="M17" s="269">
        <v>78014</v>
      </c>
      <c r="N17" s="270">
        <v>-17.5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6.88</v>
      </c>
      <c r="L21" s="281">
        <v>7.49</v>
      </c>
      <c r="M21" s="282">
        <v>-0.61</v>
      </c>
      <c r="N21" s="249"/>
      <c r="O21" s="283"/>
      <c r="P21" s="279"/>
    </row>
    <row r="22" spans="1:16" s="284" customFormat="1" x14ac:dyDescent="0.15">
      <c r="A22" s="279"/>
      <c r="B22" s="249"/>
      <c r="C22" s="249"/>
      <c r="D22" s="249"/>
      <c r="E22" s="249"/>
      <c r="F22" s="249"/>
      <c r="G22" s="1130" t="s">
        <v>491</v>
      </c>
      <c r="H22" s="1131"/>
      <c r="I22" s="1131"/>
      <c r="J22" s="1132"/>
      <c r="K22" s="285">
        <v>92</v>
      </c>
      <c r="L22" s="286">
        <v>97.3</v>
      </c>
      <c r="M22" s="287">
        <v>-5.3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495</v>
      </c>
      <c r="H32" s="1122"/>
      <c r="I32" s="1122"/>
      <c r="J32" s="1123"/>
      <c r="K32" s="294">
        <v>657685</v>
      </c>
      <c r="L32" s="294">
        <v>26766</v>
      </c>
      <c r="M32" s="295">
        <v>34910</v>
      </c>
      <c r="N32" s="296">
        <v>-23.3</v>
      </c>
    </row>
    <row r="33" spans="1:16" ht="13.5" customHeight="1" x14ac:dyDescent="0.15">
      <c r="A33" s="248"/>
      <c r="B33" s="244"/>
      <c r="C33" s="244"/>
      <c r="D33" s="244"/>
      <c r="E33" s="244"/>
      <c r="F33" s="244"/>
      <c r="G33" s="1121" t="s">
        <v>496</v>
      </c>
      <c r="H33" s="1122"/>
      <c r="I33" s="1122"/>
      <c r="J33" s="1123"/>
      <c r="K33" s="294" t="s">
        <v>481</v>
      </c>
      <c r="L33" s="294" t="s">
        <v>481</v>
      </c>
      <c r="M33" s="295" t="s">
        <v>481</v>
      </c>
      <c r="N33" s="296" t="s">
        <v>481</v>
      </c>
    </row>
    <row r="34" spans="1:16" ht="27" customHeight="1" x14ac:dyDescent="0.15">
      <c r="A34" s="248"/>
      <c r="B34" s="244"/>
      <c r="C34" s="244"/>
      <c r="D34" s="244"/>
      <c r="E34" s="244"/>
      <c r="F34" s="244"/>
      <c r="G34" s="1121" t="s">
        <v>497</v>
      </c>
      <c r="H34" s="1122"/>
      <c r="I34" s="1122"/>
      <c r="J34" s="1123"/>
      <c r="K34" s="294" t="s">
        <v>481</v>
      </c>
      <c r="L34" s="294" t="s">
        <v>481</v>
      </c>
      <c r="M34" s="295" t="s">
        <v>481</v>
      </c>
      <c r="N34" s="296" t="s">
        <v>481</v>
      </c>
    </row>
    <row r="35" spans="1:16" ht="27" customHeight="1" x14ac:dyDescent="0.15">
      <c r="A35" s="248"/>
      <c r="B35" s="244"/>
      <c r="C35" s="244"/>
      <c r="D35" s="244"/>
      <c r="E35" s="244"/>
      <c r="F35" s="244"/>
      <c r="G35" s="1121" t="s">
        <v>498</v>
      </c>
      <c r="H35" s="1122"/>
      <c r="I35" s="1122"/>
      <c r="J35" s="1123"/>
      <c r="K35" s="294">
        <v>344740</v>
      </c>
      <c r="L35" s="294">
        <v>14030</v>
      </c>
      <c r="M35" s="295">
        <v>14021</v>
      </c>
      <c r="N35" s="296">
        <v>0.1</v>
      </c>
    </row>
    <row r="36" spans="1:16" ht="27" customHeight="1" x14ac:dyDescent="0.15">
      <c r="A36" s="248"/>
      <c r="B36" s="244"/>
      <c r="C36" s="244"/>
      <c r="D36" s="244"/>
      <c r="E36" s="244"/>
      <c r="F36" s="244"/>
      <c r="G36" s="1121" t="s">
        <v>499</v>
      </c>
      <c r="H36" s="1122"/>
      <c r="I36" s="1122"/>
      <c r="J36" s="1123"/>
      <c r="K36" s="294">
        <v>78580</v>
      </c>
      <c r="L36" s="294">
        <v>3198</v>
      </c>
      <c r="M36" s="295">
        <v>2867</v>
      </c>
      <c r="N36" s="296">
        <v>11.5</v>
      </c>
    </row>
    <row r="37" spans="1:16" ht="13.5" customHeight="1" x14ac:dyDescent="0.15">
      <c r="A37" s="248"/>
      <c r="B37" s="244"/>
      <c r="C37" s="244"/>
      <c r="D37" s="244"/>
      <c r="E37" s="244"/>
      <c r="F37" s="244"/>
      <c r="G37" s="1121" t="s">
        <v>500</v>
      </c>
      <c r="H37" s="1122"/>
      <c r="I37" s="1122"/>
      <c r="J37" s="1123"/>
      <c r="K37" s="294">
        <v>9974</v>
      </c>
      <c r="L37" s="294">
        <v>406</v>
      </c>
      <c r="M37" s="295">
        <v>917</v>
      </c>
      <c r="N37" s="296">
        <v>-55.7</v>
      </c>
    </row>
    <row r="38" spans="1:16" ht="27" customHeight="1" x14ac:dyDescent="0.15">
      <c r="A38" s="248"/>
      <c r="B38" s="244"/>
      <c r="C38" s="244"/>
      <c r="D38" s="244"/>
      <c r="E38" s="244"/>
      <c r="F38" s="244"/>
      <c r="G38" s="1124" t="s">
        <v>501</v>
      </c>
      <c r="H38" s="1125"/>
      <c r="I38" s="1125"/>
      <c r="J38" s="1126"/>
      <c r="K38" s="297" t="s">
        <v>481</v>
      </c>
      <c r="L38" s="297" t="s">
        <v>481</v>
      </c>
      <c r="M38" s="298">
        <v>2</v>
      </c>
      <c r="N38" s="299" t="s">
        <v>481</v>
      </c>
      <c r="O38" s="293"/>
    </row>
    <row r="39" spans="1:16" x14ac:dyDescent="0.15">
      <c r="A39" s="248"/>
      <c r="B39" s="244"/>
      <c r="C39" s="244"/>
      <c r="D39" s="244"/>
      <c r="E39" s="244"/>
      <c r="F39" s="244"/>
      <c r="G39" s="1124" t="s">
        <v>502</v>
      </c>
      <c r="H39" s="1125"/>
      <c r="I39" s="1125"/>
      <c r="J39" s="1126"/>
      <c r="K39" s="300">
        <v>-12545</v>
      </c>
      <c r="L39" s="300">
        <v>-511</v>
      </c>
      <c r="M39" s="301">
        <v>-3077</v>
      </c>
      <c r="N39" s="302">
        <v>-83.4</v>
      </c>
      <c r="O39" s="293"/>
    </row>
    <row r="40" spans="1:16" ht="27" customHeight="1" x14ac:dyDescent="0.15">
      <c r="A40" s="248"/>
      <c r="B40" s="244"/>
      <c r="C40" s="244"/>
      <c r="D40" s="244"/>
      <c r="E40" s="244"/>
      <c r="F40" s="244"/>
      <c r="G40" s="1121" t="s">
        <v>503</v>
      </c>
      <c r="H40" s="1122"/>
      <c r="I40" s="1122"/>
      <c r="J40" s="1123"/>
      <c r="K40" s="300">
        <v>-704927</v>
      </c>
      <c r="L40" s="300">
        <v>-28688</v>
      </c>
      <c r="M40" s="301">
        <v>-35137</v>
      </c>
      <c r="N40" s="302">
        <v>-18.399999999999999</v>
      </c>
      <c r="O40" s="293"/>
    </row>
    <row r="41" spans="1:16" x14ac:dyDescent="0.15">
      <c r="A41" s="248"/>
      <c r="B41" s="244"/>
      <c r="C41" s="244"/>
      <c r="D41" s="244"/>
      <c r="E41" s="244"/>
      <c r="F41" s="244"/>
      <c r="G41" s="1127" t="s">
        <v>278</v>
      </c>
      <c r="H41" s="1128"/>
      <c r="I41" s="1128"/>
      <c r="J41" s="1129"/>
      <c r="K41" s="294">
        <v>373507</v>
      </c>
      <c r="L41" s="300">
        <v>15201</v>
      </c>
      <c r="M41" s="301">
        <v>14503</v>
      </c>
      <c r="N41" s="302">
        <v>4.8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1285271</v>
      </c>
      <c r="J51" s="320">
        <v>51941</v>
      </c>
      <c r="K51" s="321">
        <v>-24.7</v>
      </c>
      <c r="L51" s="322">
        <v>51262</v>
      </c>
      <c r="M51" s="323">
        <v>-13.6</v>
      </c>
      <c r="N51" s="324">
        <v>-11.1</v>
      </c>
    </row>
    <row r="52" spans="1:14" x14ac:dyDescent="0.15">
      <c r="A52" s="248"/>
      <c r="B52" s="244"/>
      <c r="C52" s="244"/>
      <c r="D52" s="244"/>
      <c r="E52" s="244"/>
      <c r="F52" s="244"/>
      <c r="G52" s="325"/>
      <c r="H52" s="326" t="s">
        <v>514</v>
      </c>
      <c r="I52" s="327">
        <v>872675</v>
      </c>
      <c r="J52" s="328">
        <v>35267</v>
      </c>
      <c r="K52" s="329">
        <v>-35.700000000000003</v>
      </c>
      <c r="L52" s="330">
        <v>25630</v>
      </c>
      <c r="M52" s="331">
        <v>-24.8</v>
      </c>
      <c r="N52" s="332">
        <v>-10.9</v>
      </c>
    </row>
    <row r="53" spans="1:14" x14ac:dyDescent="0.15">
      <c r="A53" s="248"/>
      <c r="B53" s="244"/>
      <c r="C53" s="244"/>
      <c r="D53" s="244"/>
      <c r="E53" s="244"/>
      <c r="F53" s="244"/>
      <c r="G53" s="310" t="s">
        <v>515</v>
      </c>
      <c r="H53" s="311"/>
      <c r="I53" s="319">
        <v>1177594</v>
      </c>
      <c r="J53" s="320">
        <v>47219</v>
      </c>
      <c r="K53" s="321">
        <v>-9.1</v>
      </c>
      <c r="L53" s="322">
        <v>48407</v>
      </c>
      <c r="M53" s="323">
        <v>-5.6</v>
      </c>
      <c r="N53" s="324">
        <v>-3.5</v>
      </c>
    </row>
    <row r="54" spans="1:14" x14ac:dyDescent="0.15">
      <c r="A54" s="248"/>
      <c r="B54" s="244"/>
      <c r="C54" s="244"/>
      <c r="D54" s="244"/>
      <c r="E54" s="244"/>
      <c r="F54" s="244"/>
      <c r="G54" s="325"/>
      <c r="H54" s="326" t="s">
        <v>514</v>
      </c>
      <c r="I54" s="327">
        <v>718043</v>
      </c>
      <c r="J54" s="328">
        <v>28792</v>
      </c>
      <c r="K54" s="329">
        <v>-18.399999999999999</v>
      </c>
      <c r="L54" s="330">
        <v>23914</v>
      </c>
      <c r="M54" s="331">
        <v>-6.7</v>
      </c>
      <c r="N54" s="332">
        <v>-11.7</v>
      </c>
    </row>
    <row r="55" spans="1:14" x14ac:dyDescent="0.15">
      <c r="A55" s="248"/>
      <c r="B55" s="244"/>
      <c r="C55" s="244"/>
      <c r="D55" s="244"/>
      <c r="E55" s="244"/>
      <c r="F55" s="244"/>
      <c r="G55" s="310" t="s">
        <v>516</v>
      </c>
      <c r="H55" s="311"/>
      <c r="I55" s="319">
        <v>2033945</v>
      </c>
      <c r="J55" s="320">
        <v>81790</v>
      </c>
      <c r="K55" s="321">
        <v>73.2</v>
      </c>
      <c r="L55" s="322">
        <v>69477</v>
      </c>
      <c r="M55" s="323">
        <v>43.5</v>
      </c>
      <c r="N55" s="324">
        <v>29.7</v>
      </c>
    </row>
    <row r="56" spans="1:14" x14ac:dyDescent="0.15">
      <c r="A56" s="248"/>
      <c r="B56" s="244"/>
      <c r="C56" s="244"/>
      <c r="D56" s="244"/>
      <c r="E56" s="244"/>
      <c r="F56" s="244"/>
      <c r="G56" s="325"/>
      <c r="H56" s="326" t="s">
        <v>514</v>
      </c>
      <c r="I56" s="327">
        <v>1193553</v>
      </c>
      <c r="J56" s="328">
        <v>47996</v>
      </c>
      <c r="K56" s="329">
        <v>66.7</v>
      </c>
      <c r="L56" s="330">
        <v>31528</v>
      </c>
      <c r="M56" s="331">
        <v>31.8</v>
      </c>
      <c r="N56" s="332">
        <v>34.9</v>
      </c>
    </row>
    <row r="57" spans="1:14" x14ac:dyDescent="0.15">
      <c r="A57" s="248"/>
      <c r="B57" s="244"/>
      <c r="C57" s="244"/>
      <c r="D57" s="244"/>
      <c r="E57" s="244"/>
      <c r="F57" s="244"/>
      <c r="G57" s="310" t="s">
        <v>517</v>
      </c>
      <c r="H57" s="311"/>
      <c r="I57" s="319">
        <v>1052347</v>
      </c>
      <c r="J57" s="320">
        <v>42622</v>
      </c>
      <c r="K57" s="321">
        <v>-47.9</v>
      </c>
      <c r="L57" s="322">
        <v>59668</v>
      </c>
      <c r="M57" s="323">
        <v>-14.1</v>
      </c>
      <c r="N57" s="324">
        <v>-33.799999999999997</v>
      </c>
    </row>
    <row r="58" spans="1:14" x14ac:dyDescent="0.15">
      <c r="A58" s="248"/>
      <c r="B58" s="244"/>
      <c r="C58" s="244"/>
      <c r="D58" s="244"/>
      <c r="E58" s="244"/>
      <c r="F58" s="244"/>
      <c r="G58" s="325"/>
      <c r="H58" s="326" t="s">
        <v>514</v>
      </c>
      <c r="I58" s="327">
        <v>796481</v>
      </c>
      <c r="J58" s="328">
        <v>32259</v>
      </c>
      <c r="K58" s="329">
        <v>-32.799999999999997</v>
      </c>
      <c r="L58" s="330">
        <v>31515</v>
      </c>
      <c r="M58" s="331">
        <v>0</v>
      </c>
      <c r="N58" s="332">
        <v>-32.799999999999997</v>
      </c>
    </row>
    <row r="59" spans="1:14" x14ac:dyDescent="0.15">
      <c r="A59" s="248"/>
      <c r="B59" s="244"/>
      <c r="C59" s="244"/>
      <c r="D59" s="244"/>
      <c r="E59" s="244"/>
      <c r="F59" s="244"/>
      <c r="G59" s="310" t="s">
        <v>518</v>
      </c>
      <c r="H59" s="311"/>
      <c r="I59" s="319">
        <v>1052493</v>
      </c>
      <c r="J59" s="320">
        <v>42833</v>
      </c>
      <c r="K59" s="321">
        <v>0.5</v>
      </c>
      <c r="L59" s="322">
        <v>56894</v>
      </c>
      <c r="M59" s="323">
        <v>-4.5999999999999996</v>
      </c>
      <c r="N59" s="324">
        <v>5.0999999999999996</v>
      </c>
    </row>
    <row r="60" spans="1:14" x14ac:dyDescent="0.15">
      <c r="A60" s="248"/>
      <c r="B60" s="244"/>
      <c r="C60" s="244"/>
      <c r="D60" s="244"/>
      <c r="E60" s="244"/>
      <c r="F60" s="244"/>
      <c r="G60" s="325"/>
      <c r="H60" s="326" t="s">
        <v>514</v>
      </c>
      <c r="I60" s="333">
        <v>730513</v>
      </c>
      <c r="J60" s="328">
        <v>29729</v>
      </c>
      <c r="K60" s="329">
        <v>-7.8</v>
      </c>
      <c r="L60" s="330">
        <v>32548</v>
      </c>
      <c r="M60" s="331">
        <v>3.3</v>
      </c>
      <c r="N60" s="332">
        <v>-11.1</v>
      </c>
    </row>
    <row r="61" spans="1:14" x14ac:dyDescent="0.15">
      <c r="A61" s="248"/>
      <c r="B61" s="244"/>
      <c r="C61" s="244"/>
      <c r="D61" s="244"/>
      <c r="E61" s="244"/>
      <c r="F61" s="244"/>
      <c r="G61" s="310" t="s">
        <v>519</v>
      </c>
      <c r="H61" s="334"/>
      <c r="I61" s="335">
        <v>1320330</v>
      </c>
      <c r="J61" s="336">
        <v>53281</v>
      </c>
      <c r="K61" s="337">
        <v>-1.6</v>
      </c>
      <c r="L61" s="338">
        <v>57142</v>
      </c>
      <c r="M61" s="339">
        <v>1.1000000000000001</v>
      </c>
      <c r="N61" s="324">
        <v>-2.7</v>
      </c>
    </row>
    <row r="62" spans="1:14" x14ac:dyDescent="0.15">
      <c r="A62" s="248"/>
      <c r="B62" s="244"/>
      <c r="C62" s="244"/>
      <c r="D62" s="244"/>
      <c r="E62" s="244"/>
      <c r="F62" s="244"/>
      <c r="G62" s="325"/>
      <c r="H62" s="326" t="s">
        <v>514</v>
      </c>
      <c r="I62" s="327">
        <v>862253</v>
      </c>
      <c r="J62" s="328">
        <v>34809</v>
      </c>
      <c r="K62" s="329">
        <v>-5.6</v>
      </c>
      <c r="L62" s="330">
        <v>29027</v>
      </c>
      <c r="M62" s="331">
        <v>0.7</v>
      </c>
      <c r="N62" s="332">
        <v>-6.3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35.42</v>
      </c>
      <c r="G47" s="12">
        <v>35.19</v>
      </c>
      <c r="H47" s="12">
        <v>33.93</v>
      </c>
      <c r="I47" s="12">
        <v>33.68</v>
      </c>
      <c r="J47" s="13">
        <v>30.24</v>
      </c>
    </row>
    <row r="48" spans="2:10" ht="57.75" customHeight="1" x14ac:dyDescent="0.15">
      <c r="B48" s="14"/>
      <c r="C48" s="1141" t="s">
        <v>4</v>
      </c>
      <c r="D48" s="1141"/>
      <c r="E48" s="1142"/>
      <c r="F48" s="15">
        <v>7.88</v>
      </c>
      <c r="G48" s="16">
        <v>6.84</v>
      </c>
      <c r="H48" s="16">
        <v>11.01</v>
      </c>
      <c r="I48" s="16">
        <v>6.47</v>
      </c>
      <c r="J48" s="17">
        <v>7.57</v>
      </c>
    </row>
    <row r="49" spans="2:10" ht="57.75" customHeight="1" thickBot="1" x14ac:dyDescent="0.2">
      <c r="B49" s="18"/>
      <c r="C49" s="1143" t="s">
        <v>5</v>
      </c>
      <c r="D49" s="1143"/>
      <c r="E49" s="1144"/>
      <c r="F49" s="19">
        <v>0.27</v>
      </c>
      <c r="G49" s="20">
        <v>0.15</v>
      </c>
      <c r="H49" s="20">
        <v>2.93</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528</v>
      </c>
      <c r="D34" s="1151"/>
      <c r="E34" s="1152"/>
      <c r="F34" s="32">
        <v>22.65</v>
      </c>
      <c r="G34" s="33">
        <v>22.95</v>
      </c>
      <c r="H34" s="33">
        <v>26.82</v>
      </c>
      <c r="I34" s="33">
        <v>20.93</v>
      </c>
      <c r="J34" s="34">
        <v>18.149999999999999</v>
      </c>
      <c r="K34" s="22"/>
      <c r="L34" s="22"/>
      <c r="M34" s="22"/>
      <c r="N34" s="22"/>
      <c r="O34" s="22"/>
      <c r="P34" s="22"/>
    </row>
    <row r="35" spans="1:16" ht="39" customHeight="1" x14ac:dyDescent="0.15">
      <c r="A35" s="22"/>
      <c r="B35" s="35"/>
      <c r="C35" s="1145" t="s">
        <v>529</v>
      </c>
      <c r="D35" s="1146"/>
      <c r="E35" s="1147"/>
      <c r="F35" s="36">
        <v>7.88</v>
      </c>
      <c r="G35" s="37">
        <v>6.83</v>
      </c>
      <c r="H35" s="37">
        <v>11</v>
      </c>
      <c r="I35" s="37">
        <v>6.47</v>
      </c>
      <c r="J35" s="38">
        <v>7.57</v>
      </c>
      <c r="K35" s="22"/>
      <c r="L35" s="22"/>
      <c r="M35" s="22"/>
      <c r="N35" s="22"/>
      <c r="O35" s="22"/>
      <c r="P35" s="22"/>
    </row>
    <row r="36" spans="1:16" ht="39" customHeight="1" x14ac:dyDescent="0.15">
      <c r="A36" s="22"/>
      <c r="B36" s="35"/>
      <c r="C36" s="1145" t="s">
        <v>530</v>
      </c>
      <c r="D36" s="1146"/>
      <c r="E36" s="1147"/>
      <c r="F36" s="36">
        <v>1.2</v>
      </c>
      <c r="G36" s="37">
        <v>1.48</v>
      </c>
      <c r="H36" s="37">
        <v>1.67</v>
      </c>
      <c r="I36" s="37">
        <v>0.86</v>
      </c>
      <c r="J36" s="38">
        <v>0.44</v>
      </c>
      <c r="K36" s="22"/>
      <c r="L36" s="22"/>
      <c r="M36" s="22"/>
      <c r="N36" s="22"/>
      <c r="O36" s="22"/>
      <c r="P36" s="22"/>
    </row>
    <row r="37" spans="1:16" ht="39" customHeight="1" x14ac:dyDescent="0.15">
      <c r="A37" s="22"/>
      <c r="B37" s="35"/>
      <c r="C37" s="1145" t="s">
        <v>531</v>
      </c>
      <c r="D37" s="1146"/>
      <c r="E37" s="1147"/>
      <c r="F37" s="36">
        <v>0.06</v>
      </c>
      <c r="G37" s="37">
        <v>0.14000000000000001</v>
      </c>
      <c r="H37" s="37">
        <v>0.23</v>
      </c>
      <c r="I37" s="37">
        <v>0</v>
      </c>
      <c r="J37" s="38">
        <v>0.08</v>
      </c>
      <c r="K37" s="22"/>
      <c r="L37" s="22"/>
      <c r="M37" s="22"/>
      <c r="N37" s="22"/>
      <c r="O37" s="22"/>
      <c r="P37" s="22"/>
    </row>
    <row r="38" spans="1:16" ht="39" customHeight="1" x14ac:dyDescent="0.15">
      <c r="A38" s="22"/>
      <c r="B38" s="35"/>
      <c r="C38" s="1145" t="s">
        <v>532</v>
      </c>
      <c r="D38" s="1146"/>
      <c r="E38" s="1147"/>
      <c r="F38" s="36">
        <v>0.12</v>
      </c>
      <c r="G38" s="37">
        <v>0.13</v>
      </c>
      <c r="H38" s="37">
        <v>0.16</v>
      </c>
      <c r="I38" s="37">
        <v>0.24</v>
      </c>
      <c r="J38" s="38">
        <v>0.06</v>
      </c>
      <c r="K38" s="22"/>
      <c r="L38" s="22"/>
      <c r="M38" s="22"/>
      <c r="N38" s="22"/>
      <c r="O38" s="22"/>
      <c r="P38" s="22"/>
    </row>
    <row r="39" spans="1:16" ht="39" customHeight="1" x14ac:dyDescent="0.15">
      <c r="A39" s="22"/>
      <c r="B39" s="35"/>
      <c r="C39" s="1145" t="s">
        <v>533</v>
      </c>
      <c r="D39" s="1146"/>
      <c r="E39" s="1147"/>
      <c r="F39" s="36">
        <v>0.23</v>
      </c>
      <c r="G39" s="37">
        <v>0.18</v>
      </c>
      <c r="H39" s="37">
        <v>0.16</v>
      </c>
      <c r="I39" s="37">
        <v>0.22</v>
      </c>
      <c r="J39" s="38">
        <v>0.03</v>
      </c>
      <c r="K39" s="22"/>
      <c r="L39" s="22"/>
      <c r="M39" s="22"/>
      <c r="N39" s="22"/>
      <c r="O39" s="22"/>
      <c r="P39" s="22"/>
    </row>
    <row r="40" spans="1:16" ht="39" customHeight="1" x14ac:dyDescent="0.15">
      <c r="A40" s="22"/>
      <c r="B40" s="35"/>
      <c r="C40" s="1145" t="s">
        <v>534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537</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636</v>
      </c>
      <c r="L45" s="60">
        <v>638</v>
      </c>
      <c r="M45" s="60">
        <v>637</v>
      </c>
      <c r="N45" s="60">
        <v>667</v>
      </c>
      <c r="O45" s="61">
        <v>658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329</v>
      </c>
      <c r="L48" s="64">
        <v>347</v>
      </c>
      <c r="M48" s="64">
        <v>280</v>
      </c>
      <c r="N48" s="64">
        <v>341</v>
      </c>
      <c r="O48" s="65">
        <v>345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125</v>
      </c>
      <c r="L49" s="64">
        <v>127</v>
      </c>
      <c r="M49" s="64">
        <v>128</v>
      </c>
      <c r="N49" s="64">
        <v>115</v>
      </c>
      <c r="O49" s="65">
        <v>79</v>
      </c>
      <c r="P49" s="48"/>
      <c r="Q49" s="48"/>
      <c r="R49" s="48"/>
      <c r="S49" s="48"/>
      <c r="T49" s="48"/>
      <c r="U49" s="48"/>
    </row>
    <row r="50" spans="1:21" ht="30.75" customHeight="1" x14ac:dyDescent="0.15">
      <c r="A50" s="48"/>
      <c r="B50" s="1163"/>
      <c r="C50" s="1164"/>
      <c r="D50" s="62"/>
      <c r="E50" s="1155" t="s">
        <v>17</v>
      </c>
      <c r="F50" s="1155"/>
      <c r="G50" s="1155"/>
      <c r="H50" s="1155"/>
      <c r="I50" s="1155"/>
      <c r="J50" s="1156"/>
      <c r="K50" s="63">
        <v>37</v>
      </c>
      <c r="L50" s="64">
        <v>29</v>
      </c>
      <c r="M50" s="64">
        <v>23</v>
      </c>
      <c r="N50" s="64">
        <v>15</v>
      </c>
      <c r="O50" s="65">
        <v>10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638</v>
      </c>
      <c r="L52" s="64">
        <v>674</v>
      </c>
      <c r="M52" s="64">
        <v>690</v>
      </c>
      <c r="N52" s="64">
        <v>751</v>
      </c>
      <c r="O52" s="65">
        <v>718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489</v>
      </c>
      <c r="L53" s="69">
        <v>467</v>
      </c>
      <c r="M53" s="69">
        <v>378</v>
      </c>
      <c r="N53" s="69">
        <v>387</v>
      </c>
      <c r="O53" s="70">
        <v>374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6463</v>
      </c>
      <c r="J41" s="83">
        <v>6633</v>
      </c>
      <c r="K41" s="83">
        <v>7159</v>
      </c>
      <c r="L41" s="83">
        <v>7236</v>
      </c>
      <c r="M41" s="84">
        <v>7356</v>
      </c>
    </row>
    <row r="42" spans="2:13" ht="27.75" customHeight="1" x14ac:dyDescent="0.15">
      <c r="B42" s="1171"/>
      <c r="C42" s="1172"/>
      <c r="D42" s="85"/>
      <c r="E42" s="1175" t="s">
        <v>26</v>
      </c>
      <c r="F42" s="1175"/>
      <c r="G42" s="1175"/>
      <c r="H42" s="1176"/>
      <c r="I42" s="86">
        <v>998</v>
      </c>
      <c r="J42" s="87">
        <v>948</v>
      </c>
      <c r="K42" s="87">
        <v>597</v>
      </c>
      <c r="L42" s="87">
        <v>488</v>
      </c>
      <c r="M42" s="88">
        <v>363</v>
      </c>
    </row>
    <row r="43" spans="2:13" ht="27.75" customHeight="1" x14ac:dyDescent="0.15">
      <c r="B43" s="1171"/>
      <c r="C43" s="1172"/>
      <c r="D43" s="85"/>
      <c r="E43" s="1175" t="s">
        <v>27</v>
      </c>
      <c r="F43" s="1175"/>
      <c r="G43" s="1175"/>
      <c r="H43" s="1176"/>
      <c r="I43" s="86">
        <v>5104</v>
      </c>
      <c r="J43" s="87">
        <v>5100</v>
      </c>
      <c r="K43" s="87">
        <v>4728</v>
      </c>
      <c r="L43" s="87">
        <v>4892</v>
      </c>
      <c r="M43" s="88">
        <v>4743</v>
      </c>
    </row>
    <row r="44" spans="2:13" ht="27.75" customHeight="1" x14ac:dyDescent="0.15">
      <c r="B44" s="1171"/>
      <c r="C44" s="1172"/>
      <c r="D44" s="85"/>
      <c r="E44" s="1175" t="s">
        <v>28</v>
      </c>
      <c r="F44" s="1175"/>
      <c r="G44" s="1175"/>
      <c r="H44" s="1176"/>
      <c r="I44" s="86">
        <v>686</v>
      </c>
      <c r="J44" s="87">
        <v>586</v>
      </c>
      <c r="K44" s="87">
        <v>481</v>
      </c>
      <c r="L44" s="87">
        <v>445</v>
      </c>
      <c r="M44" s="88">
        <v>467</v>
      </c>
    </row>
    <row r="45" spans="2:13" ht="27.75" customHeight="1" x14ac:dyDescent="0.15">
      <c r="B45" s="1171"/>
      <c r="C45" s="1172"/>
      <c r="D45" s="85"/>
      <c r="E45" s="1175" t="s">
        <v>29</v>
      </c>
      <c r="F45" s="1175"/>
      <c r="G45" s="1175"/>
      <c r="H45" s="1176"/>
      <c r="I45" s="86">
        <v>696</v>
      </c>
      <c r="J45" s="87">
        <v>727</v>
      </c>
      <c r="K45" s="87">
        <v>720</v>
      </c>
      <c r="L45" s="87">
        <v>707</v>
      </c>
      <c r="M45" s="88">
        <v>796</v>
      </c>
    </row>
    <row r="46" spans="2:13" ht="27.75" customHeight="1" x14ac:dyDescent="0.15">
      <c r="B46" s="1171"/>
      <c r="C46" s="1172"/>
      <c r="D46" s="85"/>
      <c r="E46" s="1175" t="s">
        <v>30</v>
      </c>
      <c r="F46" s="1175"/>
      <c r="G46" s="1175"/>
      <c r="H46" s="1176"/>
      <c r="I46" s="86" t="s">
        <v>481</v>
      </c>
      <c r="J46" s="87" t="s">
        <v>481</v>
      </c>
      <c r="K46" s="87" t="s">
        <v>481</v>
      </c>
      <c r="L46" s="87" t="s">
        <v>481</v>
      </c>
      <c r="M46" s="88" t="s">
        <v>481</v>
      </c>
    </row>
    <row r="47" spans="2:13" ht="27.75" customHeight="1" x14ac:dyDescent="0.15">
      <c r="B47" s="1171"/>
      <c r="C47" s="1172"/>
      <c r="D47" s="85"/>
      <c r="E47" s="1175" t="s">
        <v>31</v>
      </c>
      <c r="F47" s="1175"/>
      <c r="G47" s="1175"/>
      <c r="H47" s="1176"/>
      <c r="I47" s="86" t="s">
        <v>481</v>
      </c>
      <c r="J47" s="87" t="s">
        <v>481</v>
      </c>
      <c r="K47" s="87" t="s">
        <v>481</v>
      </c>
      <c r="L47" s="87" t="s">
        <v>481</v>
      </c>
      <c r="M47" s="88" t="s">
        <v>481</v>
      </c>
    </row>
    <row r="48" spans="2:13" ht="27.75" customHeight="1" x14ac:dyDescent="0.15">
      <c r="B48" s="1173"/>
      <c r="C48" s="1174"/>
      <c r="D48" s="85"/>
      <c r="E48" s="1175" t="s">
        <v>32</v>
      </c>
      <c r="F48" s="1175"/>
      <c r="G48" s="1175"/>
      <c r="H48" s="1176"/>
      <c r="I48" s="86" t="s">
        <v>481</v>
      </c>
      <c r="J48" s="87" t="s">
        <v>481</v>
      </c>
      <c r="K48" s="87" t="s">
        <v>481</v>
      </c>
      <c r="L48" s="87" t="s">
        <v>481</v>
      </c>
      <c r="M48" s="88" t="s">
        <v>481</v>
      </c>
    </row>
    <row r="49" spans="2:13" ht="27.75" customHeight="1" x14ac:dyDescent="0.15">
      <c r="B49" s="1169" t="s">
        <v>33</v>
      </c>
      <c r="C49" s="1170"/>
      <c r="D49" s="89"/>
      <c r="E49" s="1175" t="s">
        <v>34</v>
      </c>
      <c r="F49" s="1175"/>
      <c r="G49" s="1175"/>
      <c r="H49" s="1176"/>
      <c r="I49" s="86">
        <v>2384</v>
      </c>
      <c r="J49" s="87">
        <v>2388</v>
      </c>
      <c r="K49" s="87">
        <v>2324</v>
      </c>
      <c r="L49" s="87">
        <v>2328</v>
      </c>
      <c r="M49" s="88">
        <v>2229</v>
      </c>
    </row>
    <row r="50" spans="2:13" ht="27.75" customHeight="1" x14ac:dyDescent="0.15">
      <c r="B50" s="1171"/>
      <c r="C50" s="1172"/>
      <c r="D50" s="85"/>
      <c r="E50" s="1175" t="s">
        <v>35</v>
      </c>
      <c r="F50" s="1175"/>
      <c r="G50" s="1175"/>
      <c r="H50" s="1176"/>
      <c r="I50" s="86">
        <v>69</v>
      </c>
      <c r="J50" s="87">
        <v>37</v>
      </c>
      <c r="K50" s="87">
        <v>35</v>
      </c>
      <c r="L50" s="87">
        <v>38</v>
      </c>
      <c r="M50" s="88">
        <v>35</v>
      </c>
    </row>
    <row r="51" spans="2:13" ht="27.75" customHeight="1" x14ac:dyDescent="0.15">
      <c r="B51" s="1173"/>
      <c r="C51" s="1174"/>
      <c r="D51" s="85"/>
      <c r="E51" s="1175" t="s">
        <v>36</v>
      </c>
      <c r="F51" s="1175"/>
      <c r="G51" s="1175"/>
      <c r="H51" s="1176"/>
      <c r="I51" s="86">
        <v>8634</v>
      </c>
      <c r="J51" s="87">
        <v>8774</v>
      </c>
      <c r="K51" s="87">
        <v>8841</v>
      </c>
      <c r="L51" s="87">
        <v>8765</v>
      </c>
      <c r="M51" s="88">
        <v>8873</v>
      </c>
    </row>
    <row r="52" spans="2:13" ht="27.75" customHeight="1" thickBot="1" x14ac:dyDescent="0.2">
      <c r="B52" s="1177" t="s">
        <v>37</v>
      </c>
      <c r="C52" s="1178"/>
      <c r="D52" s="90"/>
      <c r="E52" s="1179" t="s">
        <v>38</v>
      </c>
      <c r="F52" s="1179"/>
      <c r="G52" s="1179"/>
      <c r="H52" s="1180"/>
      <c r="I52" s="91">
        <v>2861</v>
      </c>
      <c r="J52" s="92">
        <v>2795</v>
      </c>
      <c r="K52" s="92">
        <v>2484</v>
      </c>
      <c r="L52" s="92">
        <v>2637</v>
      </c>
      <c r="M52" s="93">
        <v>2588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51941</v>
      </c>
      <c r="E3" s="116"/>
      <c r="F3" s="117">
        <v>51262</v>
      </c>
      <c r="G3" s="118"/>
      <c r="H3" s="119"/>
    </row>
    <row r="4" spans="1:8" x14ac:dyDescent="0.15">
      <c r="A4" s="120"/>
      <c r="B4" s="121"/>
      <c r="C4" s="122"/>
      <c r="D4" s="123">
        <v>35267</v>
      </c>
      <c r="E4" s="124"/>
      <c r="F4" s="125">
        <v>25630</v>
      </c>
      <c r="G4" s="126"/>
      <c r="H4" s="127"/>
    </row>
    <row r="5" spans="1:8" x14ac:dyDescent="0.15">
      <c r="A5" s="108" t="s">
        <v>515</v>
      </c>
      <c r="B5" s="113"/>
      <c r="C5" s="114"/>
      <c r="D5" s="115">
        <v>47219</v>
      </c>
      <c r="E5" s="116"/>
      <c r="F5" s="117">
        <v>48407</v>
      </c>
      <c r="G5" s="118"/>
      <c r="H5" s="119"/>
    </row>
    <row r="6" spans="1:8" x14ac:dyDescent="0.15">
      <c r="A6" s="120"/>
      <c r="B6" s="121"/>
      <c r="C6" s="122"/>
      <c r="D6" s="123">
        <v>28792</v>
      </c>
      <c r="E6" s="124"/>
      <c r="F6" s="125">
        <v>23914</v>
      </c>
      <c r="G6" s="126"/>
      <c r="H6" s="127"/>
    </row>
    <row r="7" spans="1:8" x14ac:dyDescent="0.15">
      <c r="A7" s="108" t="s">
        <v>516</v>
      </c>
      <c r="B7" s="113"/>
      <c r="C7" s="114"/>
      <c r="D7" s="115">
        <v>81790</v>
      </c>
      <c r="E7" s="116"/>
      <c r="F7" s="117">
        <v>69477</v>
      </c>
      <c r="G7" s="118"/>
      <c r="H7" s="119"/>
    </row>
    <row r="8" spans="1:8" x14ac:dyDescent="0.15">
      <c r="A8" s="120"/>
      <c r="B8" s="121"/>
      <c r="C8" s="122"/>
      <c r="D8" s="123">
        <v>47996</v>
      </c>
      <c r="E8" s="124"/>
      <c r="F8" s="125">
        <v>31528</v>
      </c>
      <c r="G8" s="126"/>
      <c r="H8" s="127"/>
    </row>
    <row r="9" spans="1:8" x14ac:dyDescent="0.15">
      <c r="A9" s="108" t="s">
        <v>517</v>
      </c>
      <c r="B9" s="113"/>
      <c r="C9" s="114"/>
      <c r="D9" s="115">
        <v>42622</v>
      </c>
      <c r="E9" s="116"/>
      <c r="F9" s="117">
        <v>59668</v>
      </c>
      <c r="G9" s="118"/>
      <c r="H9" s="119"/>
    </row>
    <row r="10" spans="1:8" x14ac:dyDescent="0.15">
      <c r="A10" s="120"/>
      <c r="B10" s="121"/>
      <c r="C10" s="122"/>
      <c r="D10" s="123">
        <v>32259</v>
      </c>
      <c r="E10" s="124"/>
      <c r="F10" s="125">
        <v>31515</v>
      </c>
      <c r="G10" s="126"/>
      <c r="H10" s="127"/>
    </row>
    <row r="11" spans="1:8" x14ac:dyDescent="0.15">
      <c r="A11" s="108" t="s">
        <v>518</v>
      </c>
      <c r="B11" s="113"/>
      <c r="C11" s="114"/>
      <c r="D11" s="115">
        <v>42833</v>
      </c>
      <c r="E11" s="116"/>
      <c r="F11" s="117">
        <v>56894</v>
      </c>
      <c r="G11" s="118"/>
      <c r="H11" s="119"/>
    </row>
    <row r="12" spans="1:8" x14ac:dyDescent="0.15">
      <c r="A12" s="120"/>
      <c r="B12" s="121"/>
      <c r="C12" s="128"/>
      <c r="D12" s="123">
        <v>29729</v>
      </c>
      <c r="E12" s="124"/>
      <c r="F12" s="125">
        <v>32548</v>
      </c>
      <c r="G12" s="126"/>
      <c r="H12" s="127"/>
    </row>
    <row r="13" spans="1:8" x14ac:dyDescent="0.15">
      <c r="A13" s="108"/>
      <c r="B13" s="113"/>
      <c r="C13" s="129"/>
      <c r="D13" s="130">
        <v>53281</v>
      </c>
      <c r="E13" s="131"/>
      <c r="F13" s="132">
        <v>57142</v>
      </c>
      <c r="G13" s="133"/>
      <c r="H13" s="119"/>
    </row>
    <row r="14" spans="1:8" x14ac:dyDescent="0.15">
      <c r="A14" s="120"/>
      <c r="B14" s="121"/>
      <c r="C14" s="122"/>
      <c r="D14" s="123">
        <v>34809</v>
      </c>
      <c r="E14" s="124"/>
      <c r="F14" s="125">
        <v>29027</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7.88</v>
      </c>
      <c r="C19" s="134">
        <f>ROUND(VALUE(SUBSTITUTE(実質収支比率等に係る経年分析!G$48,"▲","-")),2)</f>
        <v>6.84</v>
      </c>
      <c r="D19" s="134">
        <f>ROUND(VALUE(SUBSTITUTE(実質収支比率等に係る経年分析!H$48,"▲","-")),2)</f>
        <v>11.01</v>
      </c>
      <c r="E19" s="134">
        <f>ROUND(VALUE(SUBSTITUTE(実質収支比率等に係る経年分析!I$48,"▲","-")),2)</f>
        <v>6.47</v>
      </c>
      <c r="F19" s="134">
        <f>ROUND(VALUE(SUBSTITUTE(実質収支比率等に係る経年分析!J$48,"▲","-")),2)</f>
        <v>7.57</v>
      </c>
    </row>
    <row r="20" spans="1:11" x14ac:dyDescent="0.15">
      <c r="A20" s="134" t="s">
        <v>43</v>
      </c>
      <c r="B20" s="134">
        <f>ROUND(VALUE(SUBSTITUTE(実質収支比率等に係る経年分析!F$47,"▲","-")),2)</f>
        <v>35.42</v>
      </c>
      <c r="C20" s="134">
        <f>ROUND(VALUE(SUBSTITUTE(実質収支比率等に係る経年分析!G$47,"▲","-")),2)</f>
        <v>35.19</v>
      </c>
      <c r="D20" s="134">
        <f>ROUND(VALUE(SUBSTITUTE(実質収支比率等に係る経年分析!H$47,"▲","-")),2)</f>
        <v>33.93</v>
      </c>
      <c r="E20" s="134">
        <f>ROUND(VALUE(SUBSTITUTE(実質収支比率等に係る経年分析!I$47,"▲","-")),2)</f>
        <v>33.68</v>
      </c>
      <c r="F20" s="134">
        <f>ROUND(VALUE(SUBSTITUTE(実質収支比率等に係る経年分析!J$47,"▲","-")),2)</f>
        <v>30.24</v>
      </c>
    </row>
    <row r="21" spans="1:11" x14ac:dyDescent="0.15">
      <c r="A21" s="134" t="s">
        <v>44</v>
      </c>
      <c r="B21" s="134">
        <f>IF(ISNUMBER(VALUE(SUBSTITUTE(実質収支比率等に係る経年分析!F$49,"▲","-"))),ROUND(VALUE(SUBSTITUTE(実質収支比率等に係る経年分析!F$49,"▲","-")),2),NA())</f>
        <v>0.27</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-4.3899999999999997</v>
      </c>
      <c r="F21" s="134">
        <f>IF(ISNUMBER(VALUE(SUBSTITUTE(実質収支比率等に係る経年分析!J$49,"▲","-"))),ROUND(VALUE(SUBSTITUTE(実質収支比率等に係る経年分析!J$49,"▲","-")),2),NA())</f>
        <v>-1.98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南部簡易水道事業特別会計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北部簡易水道事業特別会計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温泉施設特別会計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18.149999999999999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638</v>
      </c>
      <c r="E42" s="136"/>
      <c r="F42" s="136"/>
      <c r="G42" s="136">
        <f>'実質公債費比率（分子）の構造'!L$52</f>
        <v>674</v>
      </c>
      <c r="H42" s="136"/>
      <c r="I42" s="136"/>
      <c r="J42" s="136">
        <f>'実質公債費比率（分子）の構造'!M$52</f>
        <v>690</v>
      </c>
      <c r="K42" s="136"/>
      <c r="L42" s="136"/>
      <c r="M42" s="136">
        <f>'実質公債費比率（分子）の構造'!N$52</f>
        <v>751</v>
      </c>
      <c r="N42" s="136"/>
      <c r="O42" s="136"/>
      <c r="P42" s="136">
        <f>'実質公債費比率（分子）の構造'!O$52</f>
        <v>718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37</v>
      </c>
      <c r="C44" s="136"/>
      <c r="D44" s="136"/>
      <c r="E44" s="136">
        <f>'実質公債費比率（分子）の構造'!L$50</f>
        <v>29</v>
      </c>
      <c r="F44" s="136"/>
      <c r="G44" s="136"/>
      <c r="H44" s="136">
        <f>'実質公債費比率（分子）の構造'!M$50</f>
        <v>23</v>
      </c>
      <c r="I44" s="136"/>
      <c r="J44" s="136"/>
      <c r="K44" s="136">
        <f>'実質公債費比率（分子）の構造'!N$50</f>
        <v>15</v>
      </c>
      <c r="L44" s="136"/>
      <c r="M44" s="136"/>
      <c r="N44" s="136">
        <f>'実質公債費比率（分子）の構造'!O$50</f>
        <v>10</v>
      </c>
      <c r="O44" s="136"/>
      <c r="P44" s="136"/>
    </row>
    <row r="45" spans="1:16" x14ac:dyDescent="0.15">
      <c r="A45" s="136" t="s">
        <v>54</v>
      </c>
      <c r="B45" s="136">
        <f>'実質公債費比率（分子）の構造'!K$49</f>
        <v>125</v>
      </c>
      <c r="C45" s="136"/>
      <c r="D45" s="136"/>
      <c r="E45" s="136">
        <f>'実質公債費比率（分子）の構造'!L$49</f>
        <v>127</v>
      </c>
      <c r="F45" s="136"/>
      <c r="G45" s="136"/>
      <c r="H45" s="136">
        <f>'実質公債費比率（分子）の構造'!M$49</f>
        <v>128</v>
      </c>
      <c r="I45" s="136"/>
      <c r="J45" s="136"/>
      <c r="K45" s="136">
        <f>'実質公債費比率（分子）の構造'!N$49</f>
        <v>115</v>
      </c>
      <c r="L45" s="136"/>
      <c r="M45" s="136"/>
      <c r="N45" s="136">
        <f>'実質公債費比率（分子）の構造'!O$49</f>
        <v>79</v>
      </c>
      <c r="O45" s="136"/>
      <c r="P45" s="136"/>
    </row>
    <row r="46" spans="1:16" x14ac:dyDescent="0.15">
      <c r="A46" s="136" t="s">
        <v>55</v>
      </c>
      <c r="B46" s="136">
        <f>'実質公債費比率（分子）の構造'!K$48</f>
        <v>329</v>
      </c>
      <c r="C46" s="136"/>
      <c r="D46" s="136"/>
      <c r="E46" s="136">
        <f>'実質公債費比率（分子）の構造'!L$48</f>
        <v>347</v>
      </c>
      <c r="F46" s="136"/>
      <c r="G46" s="136"/>
      <c r="H46" s="136">
        <f>'実質公債費比率（分子）の構造'!M$48</f>
        <v>280</v>
      </c>
      <c r="I46" s="136"/>
      <c r="J46" s="136"/>
      <c r="K46" s="136">
        <f>'実質公債費比率（分子）の構造'!N$48</f>
        <v>341</v>
      </c>
      <c r="L46" s="136"/>
      <c r="M46" s="136"/>
      <c r="N46" s="136">
        <f>'実質公債費比率（分子）の構造'!O$48</f>
        <v>345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636</v>
      </c>
      <c r="C49" s="136"/>
      <c r="D49" s="136"/>
      <c r="E49" s="136">
        <f>'実質公債費比率（分子）の構造'!L$45</f>
        <v>638</v>
      </c>
      <c r="F49" s="136"/>
      <c r="G49" s="136"/>
      <c r="H49" s="136">
        <f>'実質公債費比率（分子）の構造'!M$45</f>
        <v>637</v>
      </c>
      <c r="I49" s="136"/>
      <c r="J49" s="136"/>
      <c r="K49" s="136">
        <f>'実質公債費比率（分子）の構造'!N$45</f>
        <v>667</v>
      </c>
      <c r="L49" s="136"/>
      <c r="M49" s="136"/>
      <c r="N49" s="136">
        <f>'実質公債費比率（分子）の構造'!O$45</f>
        <v>658</v>
      </c>
      <c r="O49" s="136"/>
      <c r="P49" s="136"/>
    </row>
    <row r="50" spans="1:16" x14ac:dyDescent="0.15">
      <c r="A50" s="136" t="s">
        <v>59</v>
      </c>
      <c r="B50" s="136" t="e">
        <f>NA()</f>
        <v>#N/A</v>
      </c>
      <c r="C50" s="136">
        <f>IF(ISNUMBER('実質公債費比率（分子）の構造'!K$53),'実質公債費比率（分子）の構造'!K$53,NA())</f>
        <v>489</v>
      </c>
      <c r="D50" s="136" t="e">
        <f>NA()</f>
        <v>#N/A</v>
      </c>
      <c r="E50" s="136" t="e">
        <f>NA()</f>
        <v>#N/A</v>
      </c>
      <c r="F50" s="136">
        <f>IF(ISNUMBER('実質公債費比率（分子）の構造'!L$53),'実質公債費比率（分子）の構造'!L$53,NA())</f>
        <v>467</v>
      </c>
      <c r="G50" s="136" t="e">
        <f>NA()</f>
        <v>#N/A</v>
      </c>
      <c r="H50" s="136" t="e">
        <f>NA()</f>
        <v>#N/A</v>
      </c>
      <c r="I50" s="136">
        <f>IF(ISNUMBER('実質公債費比率（分子）の構造'!M$53),'実質公債費比率（分子）の構造'!M$53,NA())</f>
        <v>378</v>
      </c>
      <c r="J50" s="136" t="e">
        <f>NA()</f>
        <v>#N/A</v>
      </c>
      <c r="K50" s="136" t="e">
        <f>NA()</f>
        <v>#N/A</v>
      </c>
      <c r="L50" s="136">
        <f>IF(ISNUMBER('実質公債費比率（分子）の構造'!N$53),'実質公債費比率（分子）の構造'!N$53,NA())</f>
        <v>387</v>
      </c>
      <c r="M50" s="136" t="e">
        <f>NA()</f>
        <v>#N/A</v>
      </c>
      <c r="N50" s="136" t="e">
        <f>NA()</f>
        <v>#N/A</v>
      </c>
      <c r="O50" s="136">
        <f>IF(ISNUMBER('実質公債費比率（分子）の構造'!O$53),'実質公債費比率（分子）の構造'!O$53,NA())</f>
        <v>374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8634</v>
      </c>
      <c r="E56" s="135"/>
      <c r="F56" s="135"/>
      <c r="G56" s="135">
        <f>'将来負担比率（分子）の構造'!J$51</f>
        <v>8774</v>
      </c>
      <c r="H56" s="135"/>
      <c r="I56" s="135"/>
      <c r="J56" s="135">
        <f>'将来負担比率（分子）の構造'!K$51</f>
        <v>8841</v>
      </c>
      <c r="K56" s="135"/>
      <c r="L56" s="135"/>
      <c r="M56" s="135">
        <f>'将来負担比率（分子）の構造'!L$51</f>
        <v>8765</v>
      </c>
      <c r="N56" s="135"/>
      <c r="O56" s="135"/>
      <c r="P56" s="135">
        <f>'将来負担比率（分子）の構造'!M$51</f>
        <v>8873</v>
      </c>
    </row>
    <row r="57" spans="1:16" x14ac:dyDescent="0.15">
      <c r="A57" s="135" t="s">
        <v>35</v>
      </c>
      <c r="B57" s="135"/>
      <c r="C57" s="135"/>
      <c r="D57" s="135">
        <f>'将来負担比率（分子）の構造'!I$50</f>
        <v>69</v>
      </c>
      <c r="E57" s="135"/>
      <c r="F57" s="135"/>
      <c r="G57" s="135">
        <f>'将来負担比率（分子）の構造'!J$50</f>
        <v>37</v>
      </c>
      <c r="H57" s="135"/>
      <c r="I57" s="135"/>
      <c r="J57" s="135">
        <f>'将来負担比率（分子）の構造'!K$50</f>
        <v>35</v>
      </c>
      <c r="K57" s="135"/>
      <c r="L57" s="135"/>
      <c r="M57" s="135">
        <f>'将来負担比率（分子）の構造'!L$50</f>
        <v>38</v>
      </c>
      <c r="N57" s="135"/>
      <c r="O57" s="135"/>
      <c r="P57" s="135">
        <f>'将来負担比率（分子）の構造'!M$50</f>
        <v>35</v>
      </c>
    </row>
    <row r="58" spans="1:16" x14ac:dyDescent="0.15">
      <c r="A58" s="135" t="s">
        <v>34</v>
      </c>
      <c r="B58" s="135"/>
      <c r="C58" s="135"/>
      <c r="D58" s="135">
        <f>'将来負担比率（分子）の構造'!I$49</f>
        <v>2384</v>
      </c>
      <c r="E58" s="135"/>
      <c r="F58" s="135"/>
      <c r="G58" s="135">
        <f>'将来負担比率（分子）の構造'!J$49</f>
        <v>2388</v>
      </c>
      <c r="H58" s="135"/>
      <c r="I58" s="135"/>
      <c r="J58" s="135">
        <f>'将来負担比率（分子）の構造'!K$49</f>
        <v>2324</v>
      </c>
      <c r="K58" s="135"/>
      <c r="L58" s="135"/>
      <c r="M58" s="135">
        <f>'将来負担比率（分子）の構造'!L$49</f>
        <v>2328</v>
      </c>
      <c r="N58" s="135"/>
      <c r="O58" s="135"/>
      <c r="P58" s="135">
        <f>'将来負担比率（分子）の構造'!M$49</f>
        <v>2229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696</v>
      </c>
      <c r="C62" s="135"/>
      <c r="D62" s="135"/>
      <c r="E62" s="135">
        <f>'将来負担比率（分子）の構造'!J$45</f>
        <v>727</v>
      </c>
      <c r="F62" s="135"/>
      <c r="G62" s="135"/>
      <c r="H62" s="135">
        <f>'将来負担比率（分子）の構造'!K$45</f>
        <v>720</v>
      </c>
      <c r="I62" s="135"/>
      <c r="J62" s="135"/>
      <c r="K62" s="135">
        <f>'将来負担比率（分子）の構造'!L$45</f>
        <v>707</v>
      </c>
      <c r="L62" s="135"/>
      <c r="M62" s="135"/>
      <c r="N62" s="135">
        <f>'将来負担比率（分子）の構造'!M$45</f>
        <v>796</v>
      </c>
      <c r="O62" s="135"/>
      <c r="P62" s="135"/>
    </row>
    <row r="63" spans="1:16" x14ac:dyDescent="0.15">
      <c r="A63" s="135" t="s">
        <v>28</v>
      </c>
      <c r="B63" s="135">
        <f>'将来負担比率（分子）の構造'!I$44</f>
        <v>686</v>
      </c>
      <c r="C63" s="135"/>
      <c r="D63" s="135"/>
      <c r="E63" s="135">
        <f>'将来負担比率（分子）の構造'!J$44</f>
        <v>586</v>
      </c>
      <c r="F63" s="135"/>
      <c r="G63" s="135"/>
      <c r="H63" s="135">
        <f>'将来負担比率（分子）の構造'!K$44</f>
        <v>481</v>
      </c>
      <c r="I63" s="135"/>
      <c r="J63" s="135"/>
      <c r="K63" s="135">
        <f>'将来負担比率（分子）の構造'!L$44</f>
        <v>445</v>
      </c>
      <c r="L63" s="135"/>
      <c r="M63" s="135"/>
      <c r="N63" s="135">
        <f>'将来負担比率（分子）の構造'!M$44</f>
        <v>467</v>
      </c>
      <c r="O63" s="135"/>
      <c r="P63" s="135"/>
    </row>
    <row r="64" spans="1:16" x14ac:dyDescent="0.15">
      <c r="A64" s="135" t="s">
        <v>27</v>
      </c>
      <c r="B64" s="135">
        <f>'将来負担比率（分子）の構造'!I$43</f>
        <v>5104</v>
      </c>
      <c r="C64" s="135"/>
      <c r="D64" s="135"/>
      <c r="E64" s="135">
        <f>'将来負担比率（分子）の構造'!J$43</f>
        <v>5100</v>
      </c>
      <c r="F64" s="135"/>
      <c r="G64" s="135"/>
      <c r="H64" s="135">
        <f>'将来負担比率（分子）の構造'!K$43</f>
        <v>4728</v>
      </c>
      <c r="I64" s="135"/>
      <c r="J64" s="135"/>
      <c r="K64" s="135">
        <f>'将来負担比率（分子）の構造'!L$43</f>
        <v>4892</v>
      </c>
      <c r="L64" s="135"/>
      <c r="M64" s="135"/>
      <c r="N64" s="135">
        <f>'将来負担比率（分子）の構造'!M$43</f>
        <v>4743</v>
      </c>
      <c r="O64" s="135"/>
      <c r="P64" s="135"/>
    </row>
    <row r="65" spans="1:16" x14ac:dyDescent="0.15">
      <c r="A65" s="135" t="s">
        <v>26</v>
      </c>
      <c r="B65" s="135">
        <f>'将来負担比率（分子）の構造'!I$42</f>
        <v>998</v>
      </c>
      <c r="C65" s="135"/>
      <c r="D65" s="135"/>
      <c r="E65" s="135">
        <f>'将来負担比率（分子）の構造'!J$42</f>
        <v>948</v>
      </c>
      <c r="F65" s="135"/>
      <c r="G65" s="135"/>
      <c r="H65" s="135">
        <f>'将来負担比率（分子）の構造'!K$42</f>
        <v>597</v>
      </c>
      <c r="I65" s="135"/>
      <c r="J65" s="135"/>
      <c r="K65" s="135">
        <f>'将来負担比率（分子）の構造'!L$42</f>
        <v>488</v>
      </c>
      <c r="L65" s="135"/>
      <c r="M65" s="135"/>
      <c r="N65" s="135">
        <f>'将来負担比率（分子）の構造'!M$42</f>
        <v>363</v>
      </c>
      <c r="O65" s="135"/>
      <c r="P65" s="135"/>
    </row>
    <row r="66" spans="1:16" x14ac:dyDescent="0.15">
      <c r="A66" s="135" t="s">
        <v>25</v>
      </c>
      <c r="B66" s="135">
        <f>'将来負担比率（分子）の構造'!I$41</f>
        <v>6463</v>
      </c>
      <c r="C66" s="135"/>
      <c r="D66" s="135"/>
      <c r="E66" s="135">
        <f>'将来負担比率（分子）の構造'!J$41</f>
        <v>6633</v>
      </c>
      <c r="F66" s="135"/>
      <c r="G66" s="135"/>
      <c r="H66" s="135">
        <f>'将来負担比率（分子）の構造'!K$41</f>
        <v>7159</v>
      </c>
      <c r="I66" s="135"/>
      <c r="J66" s="135"/>
      <c r="K66" s="135">
        <f>'将来負担比率（分子）の構造'!L$41</f>
        <v>7236</v>
      </c>
      <c r="L66" s="135"/>
      <c r="M66" s="135"/>
      <c r="N66" s="135">
        <f>'将来負担比率（分子）の構造'!M$41</f>
        <v>7356</v>
      </c>
      <c r="O66" s="135"/>
      <c r="P66" s="135"/>
    </row>
    <row r="67" spans="1:16" x14ac:dyDescent="0.15">
      <c r="A67" s="135" t="s">
        <v>63</v>
      </c>
      <c r="B67" s="135" t="e">
        <f>NA()</f>
        <v>#N/A</v>
      </c>
      <c r="C67" s="135">
        <f>IF(ISNUMBER('将来負担比率（分子）の構造'!I$52), IF('将来負担比率（分子）の構造'!I$52 &lt; 0, 0, '将来負担比率（分子）の構造'!I$52), NA())</f>
        <v>2861</v>
      </c>
      <c r="D67" s="135" t="e">
        <f>NA()</f>
        <v>#N/A</v>
      </c>
      <c r="E67" s="135" t="e">
        <f>NA()</f>
        <v>#N/A</v>
      </c>
      <c r="F67" s="135">
        <f>IF(ISNUMBER('将来負担比率（分子）の構造'!J$52), IF('将来負担比率（分子）の構造'!J$52 &lt; 0, 0, '将来負担比率（分子）の構造'!J$52), NA())</f>
        <v>2795</v>
      </c>
      <c r="G67" s="135" t="e">
        <f>NA()</f>
        <v>#N/A</v>
      </c>
      <c r="H67" s="135" t="e">
        <f>NA()</f>
        <v>#N/A</v>
      </c>
      <c r="I67" s="135">
        <f>IF(ISNUMBER('将来負担比率（分子）の構造'!K$52), IF('将来負担比率（分子）の構造'!K$52 &lt; 0, 0, '将来負担比率（分子）の構造'!K$52), NA())</f>
        <v>2484</v>
      </c>
      <c r="J67" s="135" t="e">
        <f>NA()</f>
        <v>#N/A</v>
      </c>
      <c r="K67" s="135" t="e">
        <f>NA()</f>
        <v>#N/A</v>
      </c>
      <c r="L67" s="135">
        <f>IF(ISNUMBER('将来負担比率（分子）の構造'!L$52), IF('将来負担比率（分子）の構造'!L$52 &lt; 0, 0, '将来負担比率（分子）の構造'!L$52), NA())</f>
        <v>2637</v>
      </c>
      <c r="M67" s="135" t="e">
        <f>NA()</f>
        <v>#N/A</v>
      </c>
      <c r="N67" s="135" t="e">
        <f>NA()</f>
        <v>#N/A</v>
      </c>
      <c r="O67" s="135">
        <f>IF(ISNUMBER('将来負担比率（分子）の構造'!M$52), IF('将来負担比率（分子）の構造'!M$52 &lt; 0, 0, '将来負担比率（分子）の構造'!M$52), NA())</f>
        <v>2588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竹中 祐介</cp:lastModifiedBy>
  <dcterms:created xsi:type="dcterms:W3CDTF">2017-02-15T19:24:33Z</dcterms:created>
  <dcterms:modified xsi:type="dcterms:W3CDTF">2017-03-07T00:25:01Z</dcterms:modified>
  <cp:category/>
</cp:coreProperties>
</file>