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yuusuke\Desktop\平成２８年度財政状況資料集の作成及び提出について\送付資料一式（財政状況資料集）_0213\【財政状況資料集】_214043_池田町_2016\"/>
    </mc:Choice>
  </mc:AlternateContent>
  <bookViews>
    <workbookView xWindow="240" yWindow="60" windowWidth="14940" windowHeight="7875"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8" i="9" l="1"/>
  <c r="BG37" i="9"/>
  <c r="BG36" i="9"/>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U36" i="9"/>
  <c r="C36" i="9"/>
  <c r="CO35" i="9"/>
  <c r="AM35" i="9"/>
  <c r="C35" i="9"/>
  <c r="BW34" i="9"/>
  <c r="C34" i="9"/>
  <c r="BW35" i="9" l="1"/>
  <c r="BW36" i="9" s="1"/>
  <c r="BW37" i="9" s="1"/>
  <c r="BW38" i="9" s="1"/>
  <c r="BW39" i="9" s="1"/>
  <c r="BW40" i="9" s="1"/>
  <c r="BW41" i="9" s="1"/>
  <c r="BW42" i="9" s="1"/>
  <c r="BW43"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BE34" i="9"/>
  <c r="BE35" i="9" s="1"/>
  <c r="BE36" i="9" s="1"/>
  <c r="BE37" i="9" s="1"/>
  <c r="BE38" i="9" s="1"/>
</calcChain>
</file>

<file path=xl/sharedStrings.xml><?xml version="1.0" encoding="utf-8"?>
<sst xmlns="http://schemas.openxmlformats.org/spreadsheetml/2006/main" count="1080" uniqueCount="563">
  <si>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</si>
  <si>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</si>
  <si>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</si>
  <si>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</si>
  <si>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</si>
  <si>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</si>
  <si>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</si>
  <si>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</si>
  <si>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</si>
  <si>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</si>
  <si>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</si>
  <si>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</si>
  <si>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</si>
  <si>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</si>
  <si>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</si>
  <si>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</si>
  <si>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</si>
  <si>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</si>
  <si>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</si>
  <si>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</si>
  <si>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</si>
  <si>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</si>
  <si>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</si>
  <si>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</si>
  <si>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</si>
  <si>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</si>
  <si>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</si>
  <si>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</si>
  <si>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</si>
  <si>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</si>
  <si>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</si>
  <si>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</si>
  <si>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</si>
  <si>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</si>
  <si>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</si>
  <si>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</si>
  <si>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</si>
  <si>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</si>
  <si>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</si>
  <si>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</si>
  <si>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</si>
  <si>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</si>
  <si>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</si>
  <si>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</si>
  <si>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</si>
  <si>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</si>
  <si>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</si>
  <si>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</si>
  <si>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</si>
  <si>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</si>
  <si>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</si>
  <si>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</si>
  <si>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</si>
  <si>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</si>
  <si>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</si>
  <si>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</si>
  <si>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</si>
  <si>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</si>
  <si>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</si>
  <si>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</si>
  <si>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</si>
  <si>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</si>
  <si>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</si>
  <si>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</si>
  <si>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</si>
  <si>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</si>
  <si>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</si>
  <si>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</si>
  <si>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</si>
  <si>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</si>
  <si>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</si>
  <si>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</si>
  <si>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</si>
  <si>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</si>
  <si>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</si>
  <si>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</si>
  <si>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</si>
  <si>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</si>
  <si>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</si>
  <si>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</si>
  <si>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</si>
  <si>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</si>
  <si>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</si>
  <si>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</si>
  <si>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</si>
  <si>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</si>
  <si>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</si>
  <si>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</si>
  <si>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</si>
  <si>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</si>
  <si>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</si>
  <si>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</si>
  <si>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</si>
  <si>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</si>
  <si>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</si>
  <si>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</si>
  <si>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</si>
  <si>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</si>
  <si>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</si>
  <si>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</si>
  <si>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</si>
  <si>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</si>
  <si>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</si>
  <si>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</si>
  <si>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</si>
  <si>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</si>
  <si>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</si>
  <si>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</si>
  <si>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</si>
  <si>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</si>
  <si>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</si>
  <si>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</si>
  <si>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</si>
  <si>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</si>
  <si>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</si>
  <si>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</si>
  <si>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</si>
  <si>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</si>
  <si>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</si>
  <si>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</si>
  <si>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</si>
  <si>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</si>
  <si>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</si>
  <si>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</si>
  <si>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</si>
  <si>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</si>
  <si>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</si>
  <si>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</si>
  <si>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</si>
  <si>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</si>
  <si>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</si>
  <si>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</si>
  <si>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</si>
  <si>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</si>
  <si>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</si>
  <si>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</si>
  <si>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</si>
  <si>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</si>
  <si>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</si>
  <si>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</si>
  <si>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</si>
  <si>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</si>
  <si>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</si>
  <si>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</si>
  <si>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</si>
  <si>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</si>
  <si>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</si>
  <si>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</si>
  <si>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</si>
  <si>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</si>
  <si>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</si>
  <si>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</si>
  <si>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</si>
  <si>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</si>
  <si>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</si>
  <si>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</si>
  <si>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</si>
  <si>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</si>
  <si>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</si>
  <si>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</si>
  <si>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</si>
  <si>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</si>
  <si>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</si>
  <si>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</si>
  <si>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</si>
  <si>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</si>
  <si>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</si>
  <si>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</si>
  <si>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</si>
  <si>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</si>
  <si>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</si>
  <si>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</si>
  <si>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</si>
  <si>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</si>
  <si>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</si>
  <si>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</si>
  <si>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</si>
  <si>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</si>
  <si>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</si>
  <si>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</si>
  <si>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</si>
  <si>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</si>
  <si>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</si>
  <si>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</si>
  <si>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</si>
  <si>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</si>
  <si>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</si>
  <si>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</si>
  <si>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</si>
  <si>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</si>
  <si>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</si>
  <si>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</si>
  <si>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</si>
  <si>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</si>
  <si>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</si>
  <si>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</si>
  <si>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</si>
  <si>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</si>
  <si>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</si>
  <si>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</si>
  <si>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</si>
  <si>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</si>
  <si>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</si>
  <si>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</si>
  <si>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</si>
  <si>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</si>
  <si>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</si>
  <si>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</si>
  <si>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</si>
  <si>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</si>
  <si>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</si>
  <si>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</si>
  <si>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</si>
  <si>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</si>
  <si>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</si>
  <si>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</si>
  <si>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</si>
  <si>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</si>
  <si>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</si>
  <si>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</si>
  <si>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</si>
  <si>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</si>
  <si>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</si>
  <si>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</si>
  <si>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</si>
  <si>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</si>
  <si>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</si>
  <si>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</si>
  <si>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</si>
  <si>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</si>
  <si>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</si>
  <si>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</si>
  <si>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</si>
  <si>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</si>
  <si>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</si>
  <si>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</si>
  <si>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</si>
  <si>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</si>
  <si>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</si>
  <si>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</si>
  <si>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</si>
  <si>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</si>
  <si>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</si>
  <si>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</si>
  <si>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</si>
  <si>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</si>
  <si>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</si>
  <si>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</si>
  <si>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</si>
  <si>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</si>
  <si>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</si>
  <si>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</si>
  <si>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</si>
  <si>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</si>
  <si>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</si>
  <si>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</si>
  <si>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</si>
  <si>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</si>
  <si>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</si>
  <si>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</si>
  <si>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</si>
  <si>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</si>
  <si>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</si>
  <si>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</si>
  <si>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</si>
  <si>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</si>
  <si>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</si>
  <si>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</si>
  <si>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</si>
  <si>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</si>
  <si>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</si>
  <si>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</si>
  <si>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</si>
  <si>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</si>
  <si>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</si>
  <si>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</si>
  <si>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</si>
  <si>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</si>
  <si>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</si>
  <si>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</si>
  <si>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</si>
  <si>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</si>
  <si>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</si>
  <si>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</si>
  <si>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</si>
  <si>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</si>
  <si>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</si>
  <si>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</si>
  <si>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</si>
  <si>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</si>
  <si>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</si>
  <si>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</si>
  <si>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</si>
  <si>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</si>
  <si>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</si>
  <si>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</si>
  <si>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</si>
  <si>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</si>
  <si>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</si>
  <si>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</si>
  <si>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</si>
  <si>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</si>
  <si>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</si>
  <si>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</si>
  <si>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</si>
  <si>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</si>
  <si>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</si>
  <si>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</si>
  <si>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</si>
  <si>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</si>
  <si>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</si>
  <si>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</si>
  <si>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</si>
  <si>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</si>
  <si>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</si>
  <si>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</si>
  <si>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</si>
  <si>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</si>
  <si>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</si>
  <si>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</si>
  <si>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</si>
  <si>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</si>
  <si>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</si>
  <si>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</si>
  <si>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</si>
  <si>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</si>
  <si>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</si>
  <si>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</si>
  <si>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</si>
  <si>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</si>
  <si>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</si>
  <si>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</si>
  <si>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</si>
  <si>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</si>
  <si>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</si>
  <si>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</si>
  <si>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</si>
  <si>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</si>
  <si>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</si>
  <si>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</si>
  <si>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</si>
  <si>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</si>
  <si>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</si>
  <si>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</si>
  <si>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</si>
  <si>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</si>
  <si>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</si>
  <si>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</si>
  <si>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</si>
  <si>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</si>
  <si>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</si>
  <si>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</si>
  <si>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</si>
  <si>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</si>
  <si>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</si>
  <si>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</si>
  <si>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</si>
  <si>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</si>
  <si>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</si>
  <si>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</si>
  <si>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</si>
  <si>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</si>
  <si>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</si>
  <si>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</si>
  <si>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</si>
  <si>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</si>
  <si>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</si>
  <si>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</si>
  <si>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</si>
  <si>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</si>
  <si>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</si>
  <si>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</si>
  <si>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</si>
  <si>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</si>
  <si>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</si>
  <si>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</si>
  <si>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</si>
  <si>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</si>
  <si>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</si>
  <si>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</si>
  <si>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</si>
  <si>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</si>
  <si>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水道事業会計</t>
    <phoneticPr fontId="5"/>
  </si>
  <si>
    <t>法適用企業</t>
    <phoneticPr fontId="5"/>
  </si>
  <si>
    <t>北部簡易水道事業特別会計</t>
    <phoneticPr fontId="5"/>
  </si>
  <si>
    <t>法非適用企業</t>
    <phoneticPr fontId="5"/>
  </si>
  <si>
    <t>南部簡易水道事業特別会計</t>
    <phoneticPr fontId="5"/>
  </si>
  <si>
    <t>農業集落排水事業特別会計</t>
    <phoneticPr fontId="5"/>
  </si>
  <si>
    <t>公共下水道事業特別会計</t>
    <phoneticPr fontId="5"/>
  </si>
  <si>
    <t>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</si>
  <si>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</si>
  <si>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</si>
  <si>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</si>
  <si>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</si>
  <si>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</si>
  <si>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</si>
  <si>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</si>
  <si>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</si>
  <si>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</si>
  <si>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</si>
  <si>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</si>
  <si>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</si>
  <si>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</si>
  <si>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</si>
  <si>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</si>
  <si>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</si>
  <si>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</si>
  <si>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</si>
  <si>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</si>
  <si>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</si>
  <si>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</si>
  <si>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</si>
  <si>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</si>
  <si>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</si>
  <si>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</si>
  <si>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</si>
  <si>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</si>
  <si>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</si>
  <si>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</si>
  <si>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</si>
  <si>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</si>
  <si>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</si>
  <si>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</si>
  <si>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</si>
  <si>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</si>
  <si>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</si>
  <si>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</si>
  <si>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</si>
  <si>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</si>
  <si>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</si>
  <si>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</si>
  <si>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</si>
  <si>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</si>
  <si>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</si>
  <si>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</si>
  <si>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</si>
  <si>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</si>
  <si>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</si>
  <si>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</si>
  <si>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</si>
  <si>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</si>
  <si>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</si>
  <si>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</si>
  <si>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</si>
  <si>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</si>
  <si>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</si>
  <si>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</si>
  <si>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</si>
  <si>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</si>
  <si>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</si>
  <si>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</si>
  <si>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</si>
  <si>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</si>
  <si>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</si>
  <si>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</si>
  <si>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</si>
  <si>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</si>
  <si>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</si>
  <si>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</si>
  <si>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</si>
  <si>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</si>
  <si>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</si>
  <si>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</si>
  <si>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</si>
  <si>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</si>
  <si>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</si>
  <si>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</si>
  <si>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</si>
  <si>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</si>
  <si>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</si>
  <si>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</si>
  <si>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</si>
  <si>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</si>
  <si>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</si>
  <si>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</si>
  <si>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</si>
  <si>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</si>
  <si>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</si>
  <si>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</si>
  <si>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</si>
  <si>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</si>
  <si>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</si>
  <si>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</si>
  <si>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</si>
  <si>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</si>
  <si>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</si>
  <si>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</si>
  <si>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</si>
  <si>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</si>
  <si>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</si>
  <si>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</si>
  <si>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</si>
  <si>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</si>
  <si>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</si>
  <si>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</si>
  <si>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</si>
  <si>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</si>
  <si>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</si>
  <si>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</si>
  <si>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</si>
  <si>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</si>
  <si>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</si>
  <si>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</si>
  <si>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</si>
  <si>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</si>
  <si>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</si>
  <si>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</si>
  <si>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</si>
  <si>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</si>
  <si>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</si>
  <si>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</si>
  <si>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</si>
  <si>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</si>
  <si>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</si>
  <si>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</si>
  <si>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</si>
  <si>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</si>
  <si>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</si>
  <si>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</si>
  <si>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</si>
  <si>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</si>
  <si>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</si>
  <si>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</si>
  <si>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</si>
  <si>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</si>
  <si>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4.39</t>
  </si>
  <si>
    <t>▲ 1.98</t>
  </si>
  <si>
    <t>▲ 2.00</t>
  </si>
  <si>
    <t>水道事業会計</t>
  </si>
  <si>
    <t>一般会計</t>
  </si>
  <si>
    <t>国民健康保険特別会計</t>
  </si>
  <si>
    <t>温泉施設特別会計</t>
  </si>
  <si>
    <t>北部簡易水道事業特別会計</t>
  </si>
  <si>
    <t>南部簡易水道事業特別会計</t>
  </si>
  <si>
    <t>公共下水道事業特別会計</t>
  </si>
  <si>
    <t>後期高齢者医療事業特別会計</t>
  </si>
  <si>
    <t>その他会計（赤字）</t>
  </si>
  <si>
    <t>その他会計（黒字）</t>
  </si>
  <si>
    <t>基金からの370百万円繰入</t>
    <rPh sb="0" eb="2">
      <t>キキン</t>
    </rPh>
    <rPh sb="8" eb="10">
      <t>ヒャクマン</t>
    </rPh>
    <rPh sb="10" eb="11">
      <t>エン</t>
    </rPh>
    <rPh sb="11" eb="13">
      <t>クリイレ</t>
    </rPh>
    <phoneticPr fontId="2"/>
  </si>
  <si>
    <t>-</t>
    <phoneticPr fontId="2"/>
  </si>
  <si>
    <t>池田町土地開発公社</t>
    <rPh sb="0" eb="3">
      <t>イケダチョウ</t>
    </rPh>
    <rPh sb="3" eb="5">
      <t>トチ</t>
    </rPh>
    <rPh sb="5" eb="7">
      <t>カイハツ</t>
    </rPh>
    <rPh sb="7" eb="9">
      <t>コウシャ</t>
    </rPh>
    <phoneticPr fontId="2"/>
  </si>
  <si>
    <t>大垣衛生施設組合</t>
  </si>
  <si>
    <t>揖斐川水防事務組合</t>
  </si>
  <si>
    <t>揖斐郡養基小学校養基保育所組合</t>
  </si>
  <si>
    <t>岐阜県市町村会館組合</t>
  </si>
  <si>
    <t>樫原谷林野組合</t>
  </si>
  <si>
    <t>足打谷林野組合</t>
  </si>
  <si>
    <t>岐阜県市町村職員退職手当組合</t>
  </si>
  <si>
    <t>大垣消防組合</t>
  </si>
  <si>
    <t>西濃環境整備組合</t>
  </si>
  <si>
    <t>揖斐広域連合（介護保険事業会計分）</t>
  </si>
  <si>
    <t>岐阜県後期高齢者医療広域連合（一般会計分）</t>
  </si>
  <si>
    <t>岐阜県後期高齢者医療広域連合（特別会計分）</t>
  </si>
  <si>
    <t>西美濃さくら苑介護老人保健施設事務組合</t>
  </si>
  <si>
    <t>基金からの1,850百万円繰入</t>
    <phoneticPr fontId="2"/>
  </si>
  <si>
    <t>基金からの222百万円繰入</t>
    <phoneticPr fontId="2"/>
  </si>
  <si>
    <t>基金からの13百万円繰入</t>
    <phoneticPr fontId="2"/>
  </si>
  <si>
    <t>基金からの144百万円繰入</t>
    <phoneticPr fontId="2"/>
  </si>
  <si>
    <t>揖斐広域連合（老人福祉施設特別会計分）</t>
    <phoneticPr fontId="2"/>
  </si>
  <si>
    <t>○</t>
    <phoneticPr fontId="2"/>
  </si>
  <si>
    <t>揖斐広域連合（一般会計分）</t>
    <rPh sb="7" eb="9">
      <t>イッパン</t>
    </rPh>
    <phoneticPr fontId="2"/>
  </si>
  <si>
    <t>-</t>
    <phoneticPr fontId="2"/>
  </si>
  <si>
    <t>法適用企業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</si>
</sst>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72F7-4AB8-ACF9-2C20C52124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47219</c:v>
                </c:pt>
                <c:pt idx="1">
                  <c:v>81790</c:v>
                </c:pt>
                <c:pt idx="2">
                  <c:v>42622</c:v>
                </c:pt>
                <c:pt idx="3">
                  <c:v>42833</c:v>
                </c:pt>
                <c:pt idx="4">
                  <c:v>120323</c:v>
                </c:pt>
              </c:numCache>
            </c:numRef>
          </c:val>
          <c:smooth val="0"/>
          <c:extLst>
            <c:ext xmlns:c16="http://schemas.microsoft.com/office/drawing/2014/chart" uri="{C3380CC4-5D6E-409C-BE32-E72D297353CC}">
              <c16:uniqueId val="{00000001-72F7-4AB8-ACF9-2C20C521245D}"/>
            </c:ext>
          </c:extLst>
        </c:ser>
        <c:dLbls>
          <c:showLegendKey val="0"/>
          <c:showVal val="0"/>
          <c:showCatName val="0"/>
          <c:showSerName val="0"/>
          <c:showPercent val="0"/>
          <c:showBubbleSize val="0"/>
        </c:dLbls>
        <c:marker val="1"/>
        <c:smooth val="0"/>
        <c:axId val="168235776"/>
        <c:axId val="168248448"/>
      </c:lineChart>
      <c:catAx>
        <c:axId val="168235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48448"/>
        <c:crosses val="autoZero"/>
        <c:auto val="1"/>
        <c:lblAlgn val="ctr"/>
        <c:lblOffset val="100"/>
        <c:tickLblSkip val="1"/>
        <c:tickMarkSkip val="1"/>
        <c:noMultiLvlLbl val="0"/>
      </c:catAx>
      <c:valAx>
        <c:axId val="168248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3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6.84</c:v>
                </c:pt>
                <c:pt idx="1">
                  <c:v>11.01</c:v>
                </c:pt>
                <c:pt idx="2">
                  <c:v>6.47</c:v>
                </c:pt>
                <c:pt idx="3">
                  <c:v>7.57</c:v>
                </c:pt>
                <c:pt idx="4">
                  <c:v>6.46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35.19</c:v>
                </c:pt>
                <c:pt idx="1">
                  <c:v>33.93</c:v>
                </c:pt>
                <c:pt idx="2">
                  <c:v>33.68</c:v>
                </c:pt>
                <c:pt idx="3">
                  <c:v>30.24</c:v>
                </c:pt>
                <c:pt idx="4">
                  <c:v>29.73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168"/>
        <c:axId val="9024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0.15</c:v>
                </c:pt>
                <c:pt idx="1">
                  <c:v>2.93</c:v>
                </c:pt>
                <c:pt idx="2">
                  <c:v>-4.3899999999999997</c:v>
                </c:pt>
                <c:pt idx="3">
                  <c:v>-1.98</c:v>
                </c:pt>
                <c:pt idx="4">
                  <c:v>-2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168"/>
        <c:axId val="90249472"/>
      </c:lineChart>
      <c:catAx>
        <c:axId val="902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472"/>
        <c:crosses val="autoZero"/>
        <c:auto val="1"/>
        <c:lblAlgn val="ctr"/>
        <c:lblOffset val="100"/>
        <c:tickLblSkip val="1"/>
        <c:tickMarkSkip val="1"/>
        <c:noMultiLvlLbl val="0"/>
      </c:catAx>
      <c:valAx>
        <c:axId val="9024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南部簡易水道事業特別会計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0.16</c:v>
                </c:pt>
                <c:pt idx="4">
                  <c:v>#N/A</c:v>
                </c:pt>
                <c:pt idx="5">
                  <c:v>0.22</c:v>
                </c:pt>
                <c:pt idx="6">
                  <c:v>#N/A</c:v>
                </c:pt>
                <c:pt idx="7">
                  <c:v>0.03</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北部簡易水道事業特別会計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0.16</c:v>
                </c:pt>
                <c:pt idx="4">
                  <c:v>#N/A</c:v>
                </c:pt>
                <c:pt idx="5">
                  <c:v>0.24</c:v>
                </c:pt>
                <c:pt idx="6">
                  <c:v>#N/A</c:v>
                </c:pt>
                <c:pt idx="7">
                  <c:v>0.06</c:v>
                </c:pt>
                <c:pt idx="8">
                  <c:v>#N/A</c:v>
                </c:pt>
                <c:pt idx="9">
                  <c:v>0.14000000000000001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0.23</c:v>
                </c:pt>
                <c:pt idx="4">
                  <c:v>#N/A</c:v>
                </c:pt>
                <c:pt idx="5">
                  <c:v>0</c:v>
                </c:pt>
                <c:pt idx="6">
                  <c:v>#N/A</c:v>
                </c:pt>
                <c:pt idx="7">
                  <c:v>0.08</c:v>
                </c:pt>
                <c:pt idx="8">
                  <c:v>#N/A</c:v>
                </c:pt>
                <c:pt idx="9">
                  <c:v>0.22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1.48</c:v>
                </c:pt>
                <c:pt idx="2">
                  <c:v>#N/A</c:v>
                </c:pt>
                <c:pt idx="3">
                  <c:v>1.67</c:v>
                </c:pt>
                <c:pt idx="4">
                  <c:v>#N/A</c:v>
                </c:pt>
                <c:pt idx="5">
                  <c:v>0.86</c:v>
                </c:pt>
                <c:pt idx="6">
                  <c:v>#N/A</c:v>
                </c:pt>
                <c:pt idx="7">
                  <c:v>0.44</c:v>
                </c:pt>
                <c:pt idx="8">
                  <c:v>#N/A</c:v>
                </c:pt>
                <c:pt idx="9">
                  <c:v>1.73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6.83</c:v>
                </c:pt>
                <c:pt idx="2">
                  <c:v>#N/A</c:v>
                </c:pt>
                <c:pt idx="3">
                  <c:v>11</c:v>
                </c:pt>
                <c:pt idx="4">
                  <c:v>#N/A</c:v>
                </c:pt>
                <c:pt idx="5">
                  <c:v>6.47</c:v>
                </c:pt>
                <c:pt idx="6">
                  <c:v>#N/A</c:v>
                </c:pt>
                <c:pt idx="7">
                  <c:v>7.57</c:v>
                </c:pt>
                <c:pt idx="8">
                  <c:v>#N/A</c:v>
                </c:pt>
                <c:pt idx="9">
                  <c:v>6.45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22.95</c:v>
                </c:pt>
                <c:pt idx="2">
                  <c:v>#N/A</c:v>
                </c:pt>
                <c:pt idx="3">
                  <c:v>26.82</c:v>
                </c:pt>
                <c:pt idx="4">
                  <c:v>#N/A</c:v>
                </c:pt>
                <c:pt idx="5">
                  <c:v>20.93</c:v>
                </c:pt>
                <c:pt idx="6">
                  <c:v>#N/A</c:v>
                </c:pt>
                <c:pt idx="7">
                  <c:v>18.149999999999999</c:v>
                </c:pt>
                <c:pt idx="8">
                  <c:v>#N/A</c:v>
                </c:pt>
                <c:pt idx="9">
                  <c:v>12.95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53248"/>
        <c:axId val="149688320"/>
      </c:barChart>
      <c:catAx>
        <c:axId val="1484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88320"/>
        <c:crosses val="autoZero"/>
        <c:auto val="1"/>
        <c:lblAlgn val="ctr"/>
        <c:lblOffset val="100"/>
        <c:tickLblSkip val="1"/>
        <c:tickMarkSkip val="1"/>
        <c:noMultiLvlLbl val="0"/>
      </c:catAx>
      <c:valAx>
        <c:axId val="14968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674</c:v>
                </c:pt>
                <c:pt idx="5">
                  <c:v>690</c:v>
                </c:pt>
                <c:pt idx="8">
                  <c:v>751</c:v>
                </c:pt>
                <c:pt idx="11">
                  <c:v>718</c:v>
                </c:pt>
                <c:pt idx="14">
                  <c:v>737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c:v>
                </c:pt>
                <c:pt idx="3">
                  <c:v>23</c:v>
                </c:pt>
                <c:pt idx="6">
                  <c:v>15</c:v>
                </c:pt>
                <c:pt idx="9">
                  <c:v>10</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127</c:v>
                </c:pt>
                <c:pt idx="3">
                  <c:v>128</c:v>
                </c:pt>
                <c:pt idx="6">
                  <c:v>115</c:v>
                </c:pt>
                <c:pt idx="9">
                  <c:v>79</c:v>
                </c:pt>
                <c:pt idx="12">
                  <c:v>56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347</c:v>
                </c:pt>
                <c:pt idx="3">
                  <c:v>280</c:v>
                </c:pt>
                <c:pt idx="6">
                  <c:v>341</c:v>
                </c:pt>
                <c:pt idx="9">
                  <c:v>345</c:v>
                </c:pt>
                <c:pt idx="12">
                  <c:v>358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638</c:v>
                </c:pt>
                <c:pt idx="3">
                  <c:v>637</c:v>
                </c:pt>
                <c:pt idx="6">
                  <c:v>667</c:v>
                </c:pt>
                <c:pt idx="9">
                  <c:v>658</c:v>
                </c:pt>
                <c:pt idx="12">
                  <c:v>665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049856"/>
        <c:axId val="16512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467</c:v>
                </c:pt>
                <c:pt idx="2">
                  <c:v>#N/A</c:v>
                </c:pt>
                <c:pt idx="3">
                  <c:v>#N/A</c:v>
                </c:pt>
                <c:pt idx="4">
                  <c:v>378</c:v>
                </c:pt>
                <c:pt idx="5">
                  <c:v>#N/A</c:v>
                </c:pt>
                <c:pt idx="6">
                  <c:v>#N/A</c:v>
                </c:pt>
                <c:pt idx="7">
                  <c:v>387</c:v>
                </c:pt>
                <c:pt idx="8">
                  <c:v>#N/A</c:v>
                </c:pt>
                <c:pt idx="9">
                  <c:v>#N/A</c:v>
                </c:pt>
                <c:pt idx="10">
                  <c:v>374</c:v>
                </c:pt>
                <c:pt idx="11">
                  <c:v>#N/A</c:v>
                </c:pt>
                <c:pt idx="12">
                  <c:v>#N/A</c:v>
                </c:pt>
                <c:pt idx="13">
                  <c:v>347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049856"/>
        <c:axId val="165125504"/>
      </c:lineChart>
      <c:catAx>
        <c:axId val="1650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125504"/>
        <c:crosses val="autoZero"/>
        <c:auto val="1"/>
        <c:lblAlgn val="ctr"/>
        <c:lblOffset val="100"/>
        <c:tickLblSkip val="1"/>
        <c:tickMarkSkip val="1"/>
        <c:noMultiLvlLbl val="0"/>
      </c:catAx>
      <c:valAx>
        <c:axId val="16512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04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8774</c:v>
                </c:pt>
                <c:pt idx="5">
                  <c:v>8841</c:v>
                </c:pt>
                <c:pt idx="8">
                  <c:v>8765</c:v>
                </c:pt>
                <c:pt idx="11">
                  <c:v>8873</c:v>
                </c:pt>
                <c:pt idx="14">
                  <c:v>8846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c:v>
                </c:pt>
                <c:pt idx="5">
                  <c:v>35</c:v>
                </c:pt>
                <c:pt idx="8">
                  <c:v>38</c:v>
                </c:pt>
                <c:pt idx="11">
                  <c:v>35</c:v>
                </c:pt>
                <c:pt idx="14">
                  <c:v>20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2388</c:v>
                </c:pt>
                <c:pt idx="5">
                  <c:v>2324</c:v>
                </c:pt>
                <c:pt idx="8">
                  <c:v>2328</c:v>
                </c:pt>
                <c:pt idx="11">
                  <c:v>2229</c:v>
                </c:pt>
                <c:pt idx="14">
                  <c:v>2283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727</c:v>
                </c:pt>
                <c:pt idx="3">
                  <c:v>720</c:v>
                </c:pt>
                <c:pt idx="6">
                  <c:v>707</c:v>
                </c:pt>
                <c:pt idx="9">
                  <c:v>796</c:v>
                </c:pt>
                <c:pt idx="12">
                  <c:v>753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586</c:v>
                </c:pt>
                <c:pt idx="3">
                  <c:v>481</c:v>
                </c:pt>
                <c:pt idx="6">
                  <c:v>445</c:v>
                </c:pt>
                <c:pt idx="9">
                  <c:v>467</c:v>
                </c:pt>
                <c:pt idx="12">
                  <c:v>518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5100</c:v>
                </c:pt>
                <c:pt idx="3">
                  <c:v>4728</c:v>
                </c:pt>
                <c:pt idx="6">
                  <c:v>4892</c:v>
                </c:pt>
                <c:pt idx="9">
                  <c:v>4743</c:v>
                </c:pt>
                <c:pt idx="12">
                  <c:v>5157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948</c:v>
                </c:pt>
                <c:pt idx="3">
                  <c:v>597</c:v>
                </c:pt>
                <c:pt idx="6">
                  <c:v>488</c:v>
                </c:pt>
                <c:pt idx="9">
                  <c:v>363</c:v>
                </c:pt>
                <c:pt idx="12">
                  <c:v>306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6633</c:v>
                </c:pt>
                <c:pt idx="3">
                  <c:v>7159</c:v>
                </c:pt>
                <c:pt idx="6">
                  <c:v>7236</c:v>
                </c:pt>
                <c:pt idx="9">
                  <c:v>7356</c:v>
                </c:pt>
                <c:pt idx="12">
                  <c:v>8083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765312"/>
        <c:axId val="16680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2795</c:v>
                </c:pt>
                <c:pt idx="2">
                  <c:v>#N/A</c:v>
                </c:pt>
                <c:pt idx="3">
                  <c:v>#N/A</c:v>
                </c:pt>
                <c:pt idx="4">
                  <c:v>2484</c:v>
                </c:pt>
                <c:pt idx="5">
                  <c:v>#N/A</c:v>
                </c:pt>
                <c:pt idx="6">
                  <c:v>#N/A</c:v>
                </c:pt>
                <c:pt idx="7">
                  <c:v>2637</c:v>
                </c:pt>
                <c:pt idx="8">
                  <c:v>#N/A</c:v>
                </c:pt>
                <c:pt idx="9">
                  <c:v>#N/A</c:v>
                </c:pt>
                <c:pt idx="10">
                  <c:v>2588</c:v>
                </c:pt>
                <c:pt idx="11">
                  <c:v>#N/A</c:v>
                </c:pt>
                <c:pt idx="12">
                  <c:v>#N/A</c:v>
                </c:pt>
                <c:pt idx="13">
                  <c:v>3669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765312"/>
        <c:axId val="166809600"/>
      </c:lineChart>
      <c:catAx>
        <c:axId val="16676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09600"/>
        <c:crosses val="autoZero"/>
        <c:auto val="1"/>
        <c:lblAlgn val="ctr"/>
        <c:lblOffset val="100"/>
        <c:tickLblSkip val="1"/>
        <c:tickMarkSkip val="1"/>
        <c:noMultiLvlLbl val="0"/>
      </c:catAx>
      <c:valAx>
        <c:axId val="16680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6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ja-JP" sz="1100">
              <a:solidFill>
                <a:schemeClr val="dk1"/>
              </a:solidFill>
              <a:effectLst/>
              <a:latin typeface="+mn-lt"/>
              <a:ea typeface="+mn-ea"/>
              <a:cs typeface="+mn-cs"/>
            </a:rPr>
            <a:t>　実質公債費比率の分子は平成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年度以降減少傾向であり、平成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347</a:t>
          </a:r>
          <a:r>
            <a:rPr kumimoji="1" lang="ja-JP" altLang="ja-JP" sz="1100">
              <a:solidFill>
                <a:schemeClr val="dk1"/>
              </a:solidFill>
              <a:effectLst/>
              <a:latin typeface="+mn-lt"/>
              <a:ea typeface="+mn-ea"/>
              <a:cs typeface="+mn-cs"/>
            </a:rPr>
            <a:t>百万円と前年度と比べ</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百万円減少した。</a:t>
          </a:r>
          <a:endParaRPr lang="ja-JP" altLang="ja-JP" sz="1400">
            <a:effectLst/>
          </a:endParaRPr>
        </a:p>
        <a:p>
          <a:pPr>
            <a:lnSpc>
              <a:spcPct val="150000"/>
            </a:lnSpc>
          </a:pPr>
          <a:r>
            <a:rPr kumimoji="1" lang="ja-JP" altLang="ja-JP" sz="1100">
              <a:solidFill>
                <a:schemeClr val="dk1"/>
              </a:solidFill>
              <a:effectLst/>
              <a:latin typeface="+mn-lt"/>
              <a:ea typeface="+mn-ea"/>
              <a:cs typeface="+mn-cs"/>
            </a:rPr>
            <a:t>　元利償還金は近年</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億円台で推移しており、保育園及び小中学校、道の駅等の整備事業が集中したことや臨時財政対策債の元利償還が始まったことにより、平成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までは地方債の元利償還金が重い負担となる見込みである。しかし、事業費補正等基準財政需要額に算入された公債費も増加しているので、差し引きで実質公債費比率の分子は大きく伸びない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将来負担比率の分子は</a:t>
          </a:r>
          <a:r>
            <a:rPr kumimoji="1" lang="en-US" altLang="ja-JP" sz="1100">
              <a:solidFill>
                <a:schemeClr val="dk1"/>
              </a:solidFill>
              <a:effectLst/>
              <a:latin typeface="+mn-lt"/>
              <a:ea typeface="+mn-ea"/>
              <a:cs typeface="+mn-cs"/>
            </a:rPr>
            <a:t>1,081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給食センター建設事業に係る地方債の発行により地方債現在高が増加（</a:t>
          </a:r>
          <a:r>
            <a:rPr kumimoji="1" lang="en-US" altLang="ja-JP" sz="1100">
              <a:solidFill>
                <a:schemeClr val="dk1"/>
              </a:solidFill>
              <a:effectLst/>
              <a:latin typeface="+mn-lt"/>
              <a:ea typeface="+mn-ea"/>
              <a:cs typeface="+mn-cs"/>
            </a:rPr>
            <a:t>727,529</a:t>
          </a:r>
          <a:r>
            <a:rPr kumimoji="1" lang="ja-JP" altLang="en-US" sz="1100">
              <a:solidFill>
                <a:schemeClr val="dk1"/>
              </a:solidFill>
              <a:effectLst/>
              <a:latin typeface="+mn-lt"/>
              <a:ea typeface="+mn-ea"/>
              <a:cs typeface="+mn-cs"/>
            </a:rPr>
            <a:t>千円の増）したこと。公営企業債等繰入見込額（公共下水道の整備を進めていることによる影響）</a:t>
          </a:r>
          <a:r>
            <a:rPr kumimoji="1" lang="ja-JP" altLang="ja-JP" sz="1100">
              <a:solidFill>
                <a:schemeClr val="dk1"/>
              </a:solidFill>
              <a:effectLst/>
              <a:latin typeface="+mn-lt"/>
              <a:ea typeface="+mn-ea"/>
              <a:cs typeface="+mn-cs"/>
            </a:rPr>
            <a:t>が要因である。今後は後世への負担を少しでも軽減するよう、新規事業の実施などについて総点検を図り、財政の健全化を図っていく。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50000"/>
            </a:lnSpc>
          </a:pPr>
          <a:r>
            <a:rPr lang="ja-JP" altLang="ja-JP" sz="1100" b="0" i="0" baseline="0">
              <a:solidFill>
                <a:schemeClr val="dk1"/>
              </a:solidFill>
              <a:effectLst/>
              <a:latin typeface="+mn-lt"/>
              <a:ea typeface="+mn-ea"/>
              <a:cs typeface="+mn-cs"/>
            </a:rPr>
            <a:t>　近年は人口の減少や高齢化率の進行により個人町民税は年々減少しているが、町が推し進めている企業誘致事業により、法人税及び固定資産税が増加した結果、財政力指数は増加</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。しかし、依然として類似団体平均を下回っており、</a:t>
          </a:r>
          <a:r>
            <a:rPr kumimoji="1" lang="ja-JP" altLang="ja-JP" sz="1100">
              <a:solidFill>
                <a:schemeClr val="dk1"/>
              </a:solidFill>
              <a:effectLst/>
              <a:latin typeface="+mn-lt"/>
              <a:ea typeface="+mn-ea"/>
              <a:cs typeface="+mn-cs"/>
            </a:rPr>
            <a:t>今後も基準財政収入額の大幅な伸びが見込めない中で、歳入確保策、歳出削減策を講じ、財政基盤の強化に努めていく。</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146050</xdr:rowOff>
    </xdr:to>
    <xdr:cxnSp macro="">
      <xdr:nvCxnSpPr>
        <xdr:cNvPr id="68" name="直線コネクタ 67"/>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1411</xdr:rowOff>
    </xdr:to>
    <xdr:cxnSp macro="">
      <xdr:nvCxnSpPr>
        <xdr:cNvPr id="71" name="直線コネクタ 70"/>
        <xdr:cNvCxnSpPr/>
      </xdr:nvCxnSpPr>
      <xdr:spPr>
        <a:xfrm flipV="1">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1411</xdr:rowOff>
    </xdr:from>
    <xdr:to>
      <xdr:col>4</xdr:col>
      <xdr:colOff>482600</xdr:colOff>
      <xdr:row>43</xdr:row>
      <xdr:rowOff>28222</xdr:rowOff>
    </xdr:to>
    <xdr:cxnSp macro="">
      <xdr:nvCxnSpPr>
        <xdr:cNvPr id="74" name="直線コネクタ 73"/>
        <xdr:cNvCxnSpPr/>
      </xdr:nvCxnSpPr>
      <xdr:spPr>
        <a:xfrm flipV="1">
          <a:off x="2336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6" name="テキスト ボックス 7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28222</xdr:rowOff>
    </xdr:to>
    <xdr:cxnSp macro="">
      <xdr:nvCxnSpPr>
        <xdr:cNvPr id="77" name="直線コネクタ 76"/>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7" name="円/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53922</xdr:rowOff>
    </xdr:from>
    <xdr:ext cx="762000" cy="259045"/>
    <xdr:sp macro="" textlink="">
      <xdr:nvSpPr>
        <xdr:cNvPr id="88"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122061</xdr:rowOff>
    </xdr:from>
    <xdr:to>
      <xdr:col>4</xdr:col>
      <xdr:colOff>533400</xdr:colOff>
      <xdr:row>43</xdr:row>
      <xdr:rowOff>52211</xdr:rowOff>
    </xdr:to>
    <xdr:sp macro="" textlink="">
      <xdr:nvSpPr>
        <xdr:cNvPr id="91" name="円/楕円 90"/>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36988</xdr:rowOff>
    </xdr:from>
    <xdr:ext cx="762000" cy="259045"/>
    <xdr:sp macro="" textlink="">
      <xdr:nvSpPr>
        <xdr:cNvPr id="92" name="テキスト ボックス 91"/>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3" name="円/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4" name="テキスト ボックス 93"/>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5" name="円/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6" name="テキスト ボックス 95"/>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00000"/>
            </a:lnSpc>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年度は維持補修費や繰出金などの経常経費の増加や、経常一般財源総額が減少したことにより、前年度と比較して</a:t>
          </a:r>
          <a:r>
            <a:rPr lang="en-US" altLang="ja-JP" sz="1100" b="0" i="0" baseline="0">
              <a:solidFill>
                <a:schemeClr val="dk1"/>
              </a:solidFill>
              <a:effectLst/>
              <a:latin typeface="+mn-lt"/>
              <a:ea typeface="+mn-ea"/>
              <a:cs typeface="+mn-cs"/>
            </a:rPr>
            <a:t>4.4</a:t>
          </a:r>
          <a:r>
            <a:rPr lang="ja-JP" altLang="en-US" sz="1100" b="0" i="0" baseline="0">
              <a:solidFill>
                <a:schemeClr val="dk1"/>
              </a:solidFill>
              <a:effectLst/>
              <a:latin typeface="+mn-lt"/>
              <a:ea typeface="+mn-ea"/>
              <a:cs typeface="+mn-cs"/>
            </a:rPr>
            <a:t>ポイント悪化したが、依然として類似団体平均を大きく上回っている。これは、</a:t>
          </a:r>
          <a:r>
            <a:rPr lang="ja-JP" altLang="ja-JP" sz="1100" b="0" i="0" baseline="0">
              <a:solidFill>
                <a:schemeClr val="dk1"/>
              </a:solidFill>
              <a:effectLst/>
              <a:latin typeface="+mn-lt"/>
              <a:ea typeface="+mn-ea"/>
              <a:cs typeface="+mn-cs"/>
            </a:rPr>
            <a:t>適正な人員管理等により人件費の伸びを類似団体平均より大きく抑え</a:t>
          </a:r>
          <a:r>
            <a:rPr lang="ja-JP" altLang="en-US" sz="1100" b="0" i="0" baseline="0">
              <a:solidFill>
                <a:schemeClr val="dk1"/>
              </a:solidFill>
              <a:effectLst/>
              <a:latin typeface="+mn-lt"/>
              <a:ea typeface="+mn-ea"/>
              <a:cs typeface="+mn-cs"/>
            </a:rPr>
            <a:t>ることで経常経費の削減に努めた結果</a:t>
          </a:r>
          <a:r>
            <a:rPr lang="ja-JP" altLang="ja-JP" sz="1100" b="0" i="0" baseline="0">
              <a:solidFill>
                <a:schemeClr val="dk1"/>
              </a:solidFill>
              <a:effectLst/>
              <a:latin typeface="+mn-lt"/>
              <a:ea typeface="+mn-ea"/>
              <a:cs typeface="+mn-cs"/>
            </a:rPr>
            <a:t>、財政構造の弾力性を</a:t>
          </a:r>
          <a:r>
            <a:rPr lang="ja-JP" altLang="en-US" sz="1100" b="0" i="0" baseline="0">
              <a:solidFill>
                <a:schemeClr val="dk1"/>
              </a:solidFill>
              <a:effectLst/>
              <a:latin typeface="+mn-lt"/>
              <a:ea typeface="+mn-ea"/>
              <a:cs typeface="+mn-cs"/>
            </a:rPr>
            <a:t>保つことができた</a:t>
          </a:r>
          <a:r>
            <a:rPr lang="ja-JP" altLang="ja-JP" sz="1100" b="0" i="0" baseline="0">
              <a:solidFill>
                <a:schemeClr val="dk1"/>
              </a:solidFill>
              <a:effectLst/>
              <a:latin typeface="+mn-lt"/>
              <a:ea typeface="+mn-ea"/>
              <a:cs typeface="+mn-cs"/>
            </a:rPr>
            <a:t>。</a:t>
          </a:r>
          <a:endParaRPr lang="ja-JP" altLang="ja-JP" sz="1400">
            <a:effectLst/>
          </a:endParaRPr>
        </a:p>
        <a:p>
          <a:pPr>
            <a:lnSpc>
              <a:spcPct val="100000"/>
            </a:lnSpc>
          </a:pPr>
          <a:r>
            <a:rPr lang="ja-JP" altLang="ja-JP" sz="1100" b="0" i="0" baseline="0">
              <a:solidFill>
                <a:schemeClr val="dk1"/>
              </a:solidFill>
              <a:effectLst/>
              <a:latin typeface="+mn-lt"/>
              <a:ea typeface="+mn-ea"/>
              <a:cs typeface="+mn-cs"/>
            </a:rPr>
            <a:t>　今後も扶助費及び公債費の増加が見込まれることから一層の財源確保に努めると共に、事務事業の見直し、整理合理化を進め、極限まで経常経費の削減に努めることにより、現在の水準を維持していく。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61</xdr:row>
      <xdr:rowOff>42164</xdr:rowOff>
    </xdr:to>
    <xdr:cxnSp macro="">
      <xdr:nvCxnSpPr>
        <xdr:cNvPr id="129" name="直線コネクタ 128"/>
        <xdr:cNvCxnSpPr/>
      </xdr:nvCxnSpPr>
      <xdr:spPr>
        <a:xfrm>
          <a:off x="4114800" y="1028827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61</xdr:row>
      <xdr:rowOff>13208</xdr:rowOff>
    </xdr:to>
    <xdr:cxnSp macro="">
      <xdr:nvCxnSpPr>
        <xdr:cNvPr id="132" name="直線コネクタ 131"/>
        <xdr:cNvCxnSpPr/>
      </xdr:nvCxnSpPr>
      <xdr:spPr>
        <a:xfrm flipV="1">
          <a:off x="3225800" y="1028827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61</xdr:row>
      <xdr:rowOff>13208</xdr:rowOff>
    </xdr:to>
    <xdr:cxnSp macro="">
      <xdr:nvCxnSpPr>
        <xdr:cNvPr id="135" name="直線コネクタ 134"/>
        <xdr:cNvCxnSpPr/>
      </xdr:nvCxnSpPr>
      <xdr:spPr>
        <a:xfrm>
          <a:off x="2336800" y="1038479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136398</xdr:rowOff>
    </xdr:to>
    <xdr:cxnSp macro="">
      <xdr:nvCxnSpPr>
        <xdr:cNvPr id="138" name="直線コネクタ 137"/>
        <xdr:cNvCxnSpPr/>
      </xdr:nvCxnSpPr>
      <xdr:spPr>
        <a:xfrm flipV="1">
          <a:off x="1447800" y="1038479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48" name="円/楕円 147"/>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49"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0" name="円/楕円 149"/>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1" name="テキスト ボックス 150"/>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133858</xdr:rowOff>
    </xdr:from>
    <xdr:to>
      <xdr:col>4</xdr:col>
      <xdr:colOff>533400</xdr:colOff>
      <xdr:row>61</xdr:row>
      <xdr:rowOff>64008</xdr:rowOff>
    </xdr:to>
    <xdr:sp macro="" textlink="">
      <xdr:nvSpPr>
        <xdr:cNvPr id="152" name="円/楕円 151"/>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53" name="テキスト ボックス 152"/>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4" name="円/楕円 153"/>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5" name="テキスト ボックス 154"/>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85598</xdr:rowOff>
    </xdr:from>
    <xdr:to>
      <xdr:col>2</xdr:col>
      <xdr:colOff>127000</xdr:colOff>
      <xdr:row>61</xdr:row>
      <xdr:rowOff>15748</xdr:rowOff>
    </xdr:to>
    <xdr:sp macro="" textlink="">
      <xdr:nvSpPr>
        <xdr:cNvPr id="156" name="円/楕円 155"/>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25925</xdr:rowOff>
    </xdr:from>
    <xdr:ext cx="762000" cy="259045"/>
    <xdr:sp macro="" textlink="">
      <xdr:nvSpPr>
        <xdr:cNvPr id="157" name="テキスト ボックス 156"/>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lang="ja-JP" altLang="ja-JP" sz="1100" b="0" i="0" baseline="0">
              <a:solidFill>
                <a:schemeClr val="dk1"/>
              </a:solidFill>
              <a:effectLst/>
              <a:latin typeface="+mn-lt"/>
              <a:ea typeface="+mn-ea"/>
              <a:cs typeface="+mn-cs"/>
            </a:rPr>
            <a:t>　類似団体平均と比較して、人件費・物件費の決算額が低くなっている要因として、過去からの新規採用抑制や昇級を</a:t>
          </a:r>
          <a:r>
            <a:rPr lang="ja-JP" altLang="en-US" sz="1100" b="0" i="0" baseline="0">
              <a:solidFill>
                <a:schemeClr val="dk1"/>
              </a:solidFill>
              <a:effectLst/>
              <a:latin typeface="+mn-lt"/>
              <a:ea typeface="+mn-ea"/>
              <a:cs typeface="+mn-cs"/>
            </a:rPr>
            <a:t>抑える</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各種手当や委託業務等の見直しを実施していること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ゴミ処理業務や消防業務を一部事務組合で行っていることが挙げられる。</a:t>
          </a:r>
          <a:endParaRPr lang="ja-JP" altLang="ja-JP" sz="1400">
            <a:effectLst/>
          </a:endParaRPr>
        </a:p>
        <a:p>
          <a:pPr>
            <a:lnSpc>
              <a:spcPct val="150000"/>
            </a:lnSpc>
          </a:pPr>
          <a:r>
            <a:rPr lang="ja-JP" altLang="ja-JP" sz="1100" b="0" i="0" baseline="0">
              <a:solidFill>
                <a:schemeClr val="dk1"/>
              </a:solidFill>
              <a:effectLst/>
              <a:latin typeface="+mn-lt"/>
              <a:ea typeface="+mn-ea"/>
              <a:cs typeface="+mn-cs"/>
            </a:rPr>
            <a:t>　一部事務組合の人件費・物件費等に充てる負担金の費用を合計した場合、人口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人当たりの金額は増加することになるため、今後はこれらも含めた経費について、抑制していく必要がある。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48617</xdr:rowOff>
    </xdr:from>
    <xdr:to>
      <xdr:col>7</xdr:col>
      <xdr:colOff>152400</xdr:colOff>
      <xdr:row>81</xdr:row>
      <xdr:rowOff>64540</xdr:rowOff>
    </xdr:to>
    <xdr:cxnSp macro="">
      <xdr:nvCxnSpPr>
        <xdr:cNvPr id="191" name="直線コネクタ 190"/>
        <xdr:cNvCxnSpPr/>
      </xdr:nvCxnSpPr>
      <xdr:spPr>
        <a:xfrm>
          <a:off x="4114800" y="13936067"/>
          <a:ext cx="8382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49318</xdr:rowOff>
    </xdr:from>
    <xdr:ext cx="762000" cy="259045"/>
    <xdr:sp macro="" textlink="">
      <xdr:nvSpPr>
        <xdr:cNvPr id="192" name="人件費・物件費等の状況平均値テキスト"/>
        <xdr:cNvSpPr txBox="1"/>
      </xdr:nvSpPr>
      <xdr:spPr>
        <a:xfrm>
          <a:off x="5041900" y="13936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39024</xdr:rowOff>
    </xdr:from>
    <xdr:to>
      <xdr:col>6</xdr:col>
      <xdr:colOff>0</xdr:colOff>
      <xdr:row>81</xdr:row>
      <xdr:rowOff>48617</xdr:rowOff>
    </xdr:to>
    <xdr:cxnSp macro="">
      <xdr:nvCxnSpPr>
        <xdr:cNvPr id="194" name="直線コネクタ 193"/>
        <xdr:cNvCxnSpPr/>
      </xdr:nvCxnSpPr>
      <xdr:spPr>
        <a:xfrm>
          <a:off x="3225800" y="13926474"/>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33452</xdr:rowOff>
    </xdr:from>
    <xdr:to>
      <xdr:col>4</xdr:col>
      <xdr:colOff>482600</xdr:colOff>
      <xdr:row>81</xdr:row>
      <xdr:rowOff>39024</xdr:rowOff>
    </xdr:to>
    <xdr:cxnSp macro="">
      <xdr:nvCxnSpPr>
        <xdr:cNvPr id="197" name="直線コネクタ 196"/>
        <xdr:cNvCxnSpPr/>
      </xdr:nvCxnSpPr>
      <xdr:spPr>
        <a:xfrm>
          <a:off x="2336800" y="13920902"/>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33452</xdr:rowOff>
    </xdr:from>
    <xdr:to>
      <xdr:col>3</xdr:col>
      <xdr:colOff>279400</xdr:colOff>
      <xdr:row>81</xdr:row>
      <xdr:rowOff>36288</xdr:rowOff>
    </xdr:to>
    <xdr:cxnSp macro="">
      <xdr:nvCxnSpPr>
        <xdr:cNvPr id="200" name="直線コネクタ 199"/>
        <xdr:cNvCxnSpPr/>
      </xdr:nvCxnSpPr>
      <xdr:spPr>
        <a:xfrm flipV="1">
          <a:off x="1447800" y="13920902"/>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13740</xdr:rowOff>
    </xdr:from>
    <xdr:to>
      <xdr:col>7</xdr:col>
      <xdr:colOff>203200</xdr:colOff>
      <xdr:row>81</xdr:row>
      <xdr:rowOff>115340</xdr:rowOff>
    </xdr:to>
    <xdr:sp macro="" textlink="">
      <xdr:nvSpPr>
        <xdr:cNvPr id="210" name="円/楕円 209"/>
        <xdr:cNvSpPr/>
      </xdr:nvSpPr>
      <xdr:spPr>
        <a:xfrm>
          <a:off x="4902200" y="139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106467</xdr:rowOff>
    </xdr:from>
    <xdr:ext cx="762000" cy="259045"/>
    <xdr:sp macro="" textlink="">
      <xdr:nvSpPr>
        <xdr:cNvPr id="211" name="人件費・物件費等の状況該当値テキスト"/>
        <xdr:cNvSpPr txBox="1"/>
      </xdr:nvSpPr>
      <xdr:spPr>
        <a:xfrm>
          <a:off x="5041900" y="138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112,881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169267</xdr:rowOff>
    </xdr:from>
    <xdr:to>
      <xdr:col>6</xdr:col>
      <xdr:colOff>50800</xdr:colOff>
      <xdr:row>81</xdr:row>
      <xdr:rowOff>99417</xdr:rowOff>
    </xdr:to>
    <xdr:sp macro="" textlink="">
      <xdr:nvSpPr>
        <xdr:cNvPr id="212" name="円/楕円 211"/>
        <xdr:cNvSpPr/>
      </xdr:nvSpPr>
      <xdr:spPr>
        <a:xfrm>
          <a:off x="4064000" y="138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109594</xdr:rowOff>
    </xdr:from>
    <xdr:ext cx="736600" cy="259045"/>
    <xdr:sp macro="" textlink="">
      <xdr:nvSpPr>
        <xdr:cNvPr id="213" name="テキスト ボックス 212"/>
        <xdr:cNvSpPr txBox="1"/>
      </xdr:nvSpPr>
      <xdr:spPr>
        <a:xfrm>
          <a:off x="3733800" y="1365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159674</xdr:rowOff>
    </xdr:from>
    <xdr:to>
      <xdr:col>4</xdr:col>
      <xdr:colOff>533400</xdr:colOff>
      <xdr:row>81</xdr:row>
      <xdr:rowOff>89824</xdr:rowOff>
    </xdr:to>
    <xdr:sp macro="" textlink="">
      <xdr:nvSpPr>
        <xdr:cNvPr id="214" name="円/楕円 213"/>
        <xdr:cNvSpPr/>
      </xdr:nvSpPr>
      <xdr:spPr>
        <a:xfrm>
          <a:off x="3175000" y="138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100001</xdr:rowOff>
    </xdr:from>
    <xdr:ext cx="762000" cy="259045"/>
    <xdr:sp macro="" textlink="">
      <xdr:nvSpPr>
        <xdr:cNvPr id="215" name="テキスト ボックス 214"/>
        <xdr:cNvSpPr txBox="1"/>
      </xdr:nvSpPr>
      <xdr:spPr>
        <a:xfrm>
          <a:off x="2844800" y="1364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154102</xdr:rowOff>
    </xdr:from>
    <xdr:to>
      <xdr:col>3</xdr:col>
      <xdr:colOff>330200</xdr:colOff>
      <xdr:row>81</xdr:row>
      <xdr:rowOff>84252</xdr:rowOff>
    </xdr:to>
    <xdr:sp macro="" textlink="">
      <xdr:nvSpPr>
        <xdr:cNvPr id="216" name="円/楕円 215"/>
        <xdr:cNvSpPr/>
      </xdr:nvSpPr>
      <xdr:spPr>
        <a:xfrm>
          <a:off x="2286000" y="138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94429</xdr:rowOff>
    </xdr:from>
    <xdr:ext cx="762000" cy="259045"/>
    <xdr:sp macro="" textlink="">
      <xdr:nvSpPr>
        <xdr:cNvPr id="217" name="テキスト ボックス 216"/>
        <xdr:cNvSpPr txBox="1"/>
      </xdr:nvSpPr>
      <xdr:spPr>
        <a:xfrm>
          <a:off x="1955800" y="1363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156938</xdr:rowOff>
    </xdr:from>
    <xdr:to>
      <xdr:col>2</xdr:col>
      <xdr:colOff>127000</xdr:colOff>
      <xdr:row>81</xdr:row>
      <xdr:rowOff>87088</xdr:rowOff>
    </xdr:to>
    <xdr:sp macro="" textlink="">
      <xdr:nvSpPr>
        <xdr:cNvPr id="218" name="円/楕円 217"/>
        <xdr:cNvSpPr/>
      </xdr:nvSpPr>
      <xdr:spPr>
        <a:xfrm>
          <a:off x="1397000" y="138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97265</xdr:rowOff>
    </xdr:from>
    <xdr:ext cx="762000" cy="259045"/>
    <xdr:sp macro="" textlink="">
      <xdr:nvSpPr>
        <xdr:cNvPr id="219" name="テキスト ボックス 218"/>
        <xdr:cNvSpPr txBox="1"/>
      </xdr:nvSpPr>
      <xdr:spPr>
        <a:xfrm>
          <a:off x="1066800" y="1364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年度より新たな昇給制度（勤務評定）により適正な給与制度へ改正を図った結果、類似団体内で最低水準にある。今後もより一層の給与の適正化に努め、現在の水準を維持していく。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15723</xdr:rowOff>
    </xdr:from>
    <xdr:to>
      <xdr:col>24</xdr:col>
      <xdr:colOff>558800</xdr:colOff>
      <xdr:row>81</xdr:row>
      <xdr:rowOff>85573</xdr:rowOff>
    </xdr:to>
    <xdr:cxnSp macro="">
      <xdr:nvCxnSpPr>
        <xdr:cNvPr id="255" name="直線コネクタ 254"/>
        <xdr:cNvCxnSpPr/>
      </xdr:nvCxnSpPr>
      <xdr:spPr>
        <a:xfrm flipV="1">
          <a:off x="16179800" y="1373172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5141</xdr:rowOff>
    </xdr:from>
    <xdr:to>
      <xdr:col>23</xdr:col>
      <xdr:colOff>406400</xdr:colOff>
      <xdr:row>81</xdr:row>
      <xdr:rowOff>85573</xdr:rowOff>
    </xdr:to>
    <xdr:cxnSp macro="">
      <xdr:nvCxnSpPr>
        <xdr:cNvPr id="258" name="直線コネクタ 257"/>
        <xdr:cNvCxnSpPr/>
      </xdr:nvCxnSpPr>
      <xdr:spPr>
        <a:xfrm>
          <a:off x="15290800" y="138925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73177</xdr:rowOff>
    </xdr:from>
    <xdr:to>
      <xdr:col>22</xdr:col>
      <xdr:colOff>203200</xdr:colOff>
      <xdr:row>81</xdr:row>
      <xdr:rowOff>5141</xdr:rowOff>
    </xdr:to>
    <xdr:cxnSp macro="">
      <xdr:nvCxnSpPr>
        <xdr:cNvPr id="261" name="直線コネクタ 260"/>
        <xdr:cNvCxnSpPr/>
      </xdr:nvCxnSpPr>
      <xdr:spPr>
        <a:xfrm>
          <a:off x="14401800" y="137891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3" name="テキスト ボックス 262"/>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73177</xdr:rowOff>
    </xdr:from>
    <xdr:to>
      <xdr:col>21</xdr:col>
      <xdr:colOff>0</xdr:colOff>
      <xdr:row>84</xdr:row>
      <xdr:rowOff>99786</xdr:rowOff>
    </xdr:to>
    <xdr:cxnSp macro="">
      <xdr:nvCxnSpPr>
        <xdr:cNvPr id="264" name="直線コネクタ 263"/>
        <xdr:cNvCxnSpPr/>
      </xdr:nvCxnSpPr>
      <xdr:spPr>
        <a:xfrm flipV="1">
          <a:off x="13512800" y="13789177"/>
          <a:ext cx="8890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6" name="テキスト ボックス 265"/>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8" name="テキスト ボックス 267"/>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79</xdr:row>
      <xdr:rowOff>136373</xdr:rowOff>
    </xdr:from>
    <xdr:to>
      <xdr:col>24</xdr:col>
      <xdr:colOff>609600</xdr:colOff>
      <xdr:row>80</xdr:row>
      <xdr:rowOff>66523</xdr:rowOff>
    </xdr:to>
    <xdr:sp macro="" textlink="">
      <xdr:nvSpPr>
        <xdr:cNvPr id="274" name="円/楕円 273"/>
        <xdr:cNvSpPr/>
      </xdr:nvSpPr>
      <xdr:spPr>
        <a:xfrm>
          <a:off x="169672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57650</xdr:rowOff>
    </xdr:from>
    <xdr:ext cx="762000" cy="259045"/>
    <xdr:sp macro="" textlink="">
      <xdr:nvSpPr>
        <xdr:cNvPr id="275" name="給与水準   （国との比較）該当値テキスト"/>
        <xdr:cNvSpPr txBox="1"/>
      </xdr:nvSpPr>
      <xdr:spPr>
        <a:xfrm>
          <a:off x="17106900" y="1360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6" name="円/楕円 275"/>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77" name="テキスト ボックス 276"/>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125791</xdr:rowOff>
    </xdr:from>
    <xdr:to>
      <xdr:col>22</xdr:col>
      <xdr:colOff>254000</xdr:colOff>
      <xdr:row>81</xdr:row>
      <xdr:rowOff>55941</xdr:rowOff>
    </xdr:to>
    <xdr:sp macro="" textlink="">
      <xdr:nvSpPr>
        <xdr:cNvPr id="278" name="円/楕円 277"/>
        <xdr:cNvSpPr/>
      </xdr:nvSpPr>
      <xdr:spPr>
        <a:xfrm>
          <a:off x="15240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66118</xdr:rowOff>
    </xdr:from>
    <xdr:ext cx="762000" cy="259045"/>
    <xdr:sp macro="" textlink="">
      <xdr:nvSpPr>
        <xdr:cNvPr id="279" name="テキスト ボックス 278"/>
        <xdr:cNvSpPr txBox="1"/>
      </xdr:nvSpPr>
      <xdr:spPr>
        <a:xfrm>
          <a:off x="14909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22377</xdr:rowOff>
    </xdr:from>
    <xdr:to>
      <xdr:col>21</xdr:col>
      <xdr:colOff>50800</xdr:colOff>
      <xdr:row>80</xdr:row>
      <xdr:rowOff>123977</xdr:rowOff>
    </xdr:to>
    <xdr:sp macro="" textlink="">
      <xdr:nvSpPr>
        <xdr:cNvPr id="280" name="円/楕円 279"/>
        <xdr:cNvSpPr/>
      </xdr:nvSpPr>
      <xdr:spPr>
        <a:xfrm>
          <a:off x="14351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134154</xdr:rowOff>
    </xdr:from>
    <xdr:ext cx="762000" cy="259045"/>
    <xdr:sp macro="" textlink="">
      <xdr:nvSpPr>
        <xdr:cNvPr id="281" name="テキスト ボックス 280"/>
        <xdr:cNvSpPr txBox="1"/>
      </xdr:nvSpPr>
      <xdr:spPr>
        <a:xfrm>
          <a:off x="14020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2" name="円/楕円 281"/>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160763</xdr:rowOff>
    </xdr:from>
    <xdr:ext cx="762000" cy="259045"/>
    <xdr:sp macro="" textlink="">
      <xdr:nvSpPr>
        <xdr:cNvPr id="283" name="テキスト ボックス 282"/>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過去からの</a:t>
          </a:r>
          <a:r>
            <a:rPr lang="ja-JP" altLang="en-US" sz="1100" b="0" i="0" baseline="0">
              <a:solidFill>
                <a:schemeClr val="dk1"/>
              </a:solidFill>
              <a:effectLst/>
              <a:latin typeface="+mn-lt"/>
              <a:ea typeface="+mn-ea"/>
              <a:cs typeface="+mn-cs"/>
            </a:rPr>
            <a:t>適正な</a:t>
          </a:r>
          <a:r>
            <a:rPr lang="ja-JP" altLang="ja-JP" sz="1100" b="0" i="0" baseline="0">
              <a:solidFill>
                <a:schemeClr val="dk1"/>
              </a:solidFill>
              <a:effectLst/>
              <a:latin typeface="+mn-lt"/>
              <a:ea typeface="+mn-ea"/>
              <a:cs typeface="+mn-cs"/>
            </a:rPr>
            <a:t>人員管理等により類似団体平均を下回っている。今後も住民サービスを低下させることなく、電子化の推進やアウトソーシングの活用を図ることにより、適切な定員管理に努めていく。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142603</xdr:rowOff>
    </xdr:from>
    <xdr:to>
      <xdr:col>24</xdr:col>
      <xdr:colOff>558800</xdr:colOff>
      <xdr:row>60</xdr:row>
      <xdr:rowOff>165009</xdr:rowOff>
    </xdr:to>
    <xdr:cxnSp macro="">
      <xdr:nvCxnSpPr>
        <xdr:cNvPr id="320" name="直線コネクタ 319"/>
        <xdr:cNvCxnSpPr/>
      </xdr:nvCxnSpPr>
      <xdr:spPr>
        <a:xfrm>
          <a:off x="16179800" y="10429603"/>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142603</xdr:rowOff>
    </xdr:from>
    <xdr:to>
      <xdr:col>23</xdr:col>
      <xdr:colOff>406400</xdr:colOff>
      <xdr:row>60</xdr:row>
      <xdr:rowOff>151221</xdr:rowOff>
    </xdr:to>
    <xdr:cxnSp macro="">
      <xdr:nvCxnSpPr>
        <xdr:cNvPr id="323" name="直線コネクタ 322"/>
        <xdr:cNvCxnSpPr/>
      </xdr:nvCxnSpPr>
      <xdr:spPr>
        <a:xfrm flipV="1">
          <a:off x="15290800" y="1042960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203200</xdr:colOff>
      <xdr:row>60</xdr:row>
      <xdr:rowOff>151221</xdr:rowOff>
    </xdr:to>
    <xdr:cxnSp macro="">
      <xdr:nvCxnSpPr>
        <xdr:cNvPr id="326" name="直線コネクタ 325"/>
        <xdr:cNvCxnSpPr/>
      </xdr:nvCxnSpPr>
      <xdr:spPr>
        <a:xfrm>
          <a:off x="14401800" y="1037272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8" name="テキスト ボックス 327"/>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84001</xdr:rowOff>
    </xdr:from>
    <xdr:to>
      <xdr:col>21</xdr:col>
      <xdr:colOff>0</xdr:colOff>
      <xdr:row>60</xdr:row>
      <xdr:rowOff>85725</xdr:rowOff>
    </xdr:to>
    <xdr:cxnSp macro="">
      <xdr:nvCxnSpPr>
        <xdr:cNvPr id="329" name="直線コネクタ 328"/>
        <xdr:cNvCxnSpPr/>
      </xdr:nvCxnSpPr>
      <xdr:spPr>
        <a:xfrm>
          <a:off x="13512800" y="1037100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31" name="テキスト ボックス 330"/>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3" name="テキスト ボックス 332"/>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114209</xdr:rowOff>
    </xdr:from>
    <xdr:to>
      <xdr:col>24</xdr:col>
      <xdr:colOff>609600</xdr:colOff>
      <xdr:row>61</xdr:row>
      <xdr:rowOff>44359</xdr:rowOff>
    </xdr:to>
    <xdr:sp macro="" textlink="">
      <xdr:nvSpPr>
        <xdr:cNvPr id="339" name="円/楕円 338"/>
        <xdr:cNvSpPr/>
      </xdr:nvSpPr>
      <xdr:spPr>
        <a:xfrm>
          <a:off x="169672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130736</xdr:rowOff>
    </xdr:from>
    <xdr:ext cx="762000" cy="259045"/>
    <xdr:sp macro="" textlink="">
      <xdr:nvSpPr>
        <xdr:cNvPr id="340" name="定員管理の状況該当値テキスト"/>
        <xdr:cNvSpPr txBox="1"/>
      </xdr:nvSpPr>
      <xdr:spPr>
        <a:xfrm>
          <a:off x="17106900" y="1024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91803</xdr:rowOff>
    </xdr:from>
    <xdr:to>
      <xdr:col>23</xdr:col>
      <xdr:colOff>457200</xdr:colOff>
      <xdr:row>61</xdr:row>
      <xdr:rowOff>21953</xdr:rowOff>
    </xdr:to>
    <xdr:sp macro="" textlink="">
      <xdr:nvSpPr>
        <xdr:cNvPr id="341" name="円/楕円 340"/>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32130</xdr:rowOff>
    </xdr:from>
    <xdr:ext cx="736600" cy="259045"/>
    <xdr:sp macro="" textlink="">
      <xdr:nvSpPr>
        <xdr:cNvPr id="342" name="テキスト ボックス 341"/>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100421</xdr:rowOff>
    </xdr:from>
    <xdr:to>
      <xdr:col>22</xdr:col>
      <xdr:colOff>254000</xdr:colOff>
      <xdr:row>61</xdr:row>
      <xdr:rowOff>30571</xdr:rowOff>
    </xdr:to>
    <xdr:sp macro="" textlink="">
      <xdr:nvSpPr>
        <xdr:cNvPr id="343" name="円/楕円 342"/>
        <xdr:cNvSpPr/>
      </xdr:nvSpPr>
      <xdr:spPr>
        <a:xfrm>
          <a:off x="15240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40748</xdr:rowOff>
    </xdr:from>
    <xdr:ext cx="762000" cy="259045"/>
    <xdr:sp macro="" textlink="">
      <xdr:nvSpPr>
        <xdr:cNvPr id="344" name="テキスト ボックス 343"/>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34925</xdr:rowOff>
    </xdr:from>
    <xdr:to>
      <xdr:col>21</xdr:col>
      <xdr:colOff>50800</xdr:colOff>
      <xdr:row>60</xdr:row>
      <xdr:rowOff>136525</xdr:rowOff>
    </xdr:to>
    <xdr:sp macro="" textlink="">
      <xdr:nvSpPr>
        <xdr:cNvPr id="345" name="円/楕円 344"/>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146702</xdr:rowOff>
    </xdr:from>
    <xdr:ext cx="762000" cy="259045"/>
    <xdr:sp macro="" textlink="">
      <xdr:nvSpPr>
        <xdr:cNvPr id="346" name="テキスト ボックス 345"/>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33201</xdr:rowOff>
    </xdr:from>
    <xdr:to>
      <xdr:col>19</xdr:col>
      <xdr:colOff>533400</xdr:colOff>
      <xdr:row>60</xdr:row>
      <xdr:rowOff>134801</xdr:rowOff>
    </xdr:to>
    <xdr:sp macro="" textlink="">
      <xdr:nvSpPr>
        <xdr:cNvPr id="347" name="円/楕円 346"/>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144978</xdr:rowOff>
    </xdr:from>
    <xdr:ext cx="762000" cy="259045"/>
    <xdr:sp macro="" textlink="">
      <xdr:nvSpPr>
        <xdr:cNvPr id="348" name="テキスト ボックス 347"/>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近年は地方債の発行が重なり、</a:t>
          </a:r>
          <a:r>
            <a:rPr lang="ja-JP" altLang="ja-JP" sz="1100" b="0" i="0" baseline="0">
              <a:solidFill>
                <a:schemeClr val="dk1"/>
              </a:solidFill>
              <a:effectLst/>
              <a:latin typeface="+mn-lt"/>
              <a:ea typeface="+mn-ea"/>
              <a:cs typeface="+mn-cs"/>
            </a:rPr>
            <a:t>類似団体平均と比較するとやや上回っているが、</a:t>
          </a:r>
          <a:r>
            <a:rPr lang="ja-JP" altLang="ja-JP" sz="1100">
              <a:solidFill>
                <a:schemeClr val="dk1"/>
              </a:solidFill>
              <a:effectLst/>
              <a:latin typeface="+mn-lt"/>
              <a:ea typeface="+mn-ea"/>
              <a:cs typeface="+mn-cs"/>
            </a:rPr>
            <a:t>一部事務組合等の起こした地方債に充てたと認められる補助金又は負担金や、公債費に準ずる債務負担行為が年々減少し、</a:t>
          </a:r>
          <a:r>
            <a:rPr kumimoji="1" lang="ja-JP" altLang="ja-JP" sz="1100">
              <a:solidFill>
                <a:schemeClr val="dk1"/>
              </a:solidFill>
              <a:effectLst/>
              <a:latin typeface="+mn-lt"/>
              <a:ea typeface="+mn-ea"/>
              <a:cs typeface="+mn-cs"/>
            </a:rPr>
            <a:t>起債に関しても交付税措置のあるものを選択した結果、比率は年々減少傾向にある。</a:t>
          </a:r>
          <a:r>
            <a:rPr lang="ja-JP" altLang="ja-JP" sz="1100" b="0" i="0" baseline="0">
              <a:solidFill>
                <a:schemeClr val="dk1"/>
              </a:solidFill>
              <a:effectLst/>
              <a:latin typeface="+mn-lt"/>
              <a:ea typeface="+mn-ea"/>
              <a:cs typeface="+mn-cs"/>
            </a:rPr>
            <a:t>今後も総合計画を見極めながら、緊急度･住民ニーズを的確に把握した事業選択により、起債に大きく頼ることのない財政運営に努めていく。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85852</xdr:rowOff>
    </xdr:from>
    <xdr:to>
      <xdr:col>24</xdr:col>
      <xdr:colOff>558800</xdr:colOff>
      <xdr:row>41</xdr:row>
      <xdr:rowOff>105156</xdr:rowOff>
    </xdr:to>
    <xdr:cxnSp macro="">
      <xdr:nvCxnSpPr>
        <xdr:cNvPr id="379" name="直線コネクタ 378"/>
        <xdr:cNvCxnSpPr/>
      </xdr:nvCxnSpPr>
      <xdr:spPr>
        <a:xfrm flipV="1">
          <a:off x="16179800" y="71153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105156</xdr:rowOff>
    </xdr:from>
    <xdr:to>
      <xdr:col>23</xdr:col>
      <xdr:colOff>406400</xdr:colOff>
      <xdr:row>41</xdr:row>
      <xdr:rowOff>138938</xdr:rowOff>
    </xdr:to>
    <xdr:cxnSp macro="">
      <xdr:nvCxnSpPr>
        <xdr:cNvPr id="382" name="直線コネクタ 381"/>
        <xdr:cNvCxnSpPr/>
      </xdr:nvCxnSpPr>
      <xdr:spPr>
        <a:xfrm flipV="1">
          <a:off x="15290800" y="71346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1270</xdr:rowOff>
    </xdr:to>
    <xdr:cxnSp macro="">
      <xdr:nvCxnSpPr>
        <xdr:cNvPr id="385" name="直線コネクタ 384"/>
        <xdr:cNvCxnSpPr/>
      </xdr:nvCxnSpPr>
      <xdr:spPr>
        <a:xfrm flipV="1">
          <a:off x="14401800" y="716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7" name="テキスト ボックス 386"/>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59182</xdr:rowOff>
    </xdr:to>
    <xdr:cxnSp macro="">
      <xdr:nvCxnSpPr>
        <xdr:cNvPr id="388" name="直線コネクタ 387"/>
        <xdr:cNvCxnSpPr/>
      </xdr:nvCxnSpPr>
      <xdr:spPr>
        <a:xfrm flipV="1">
          <a:off x="13512800" y="72021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90" name="テキスト ボックス 389"/>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2" name="テキスト ボックス 391"/>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35052</xdr:rowOff>
    </xdr:from>
    <xdr:to>
      <xdr:col>24</xdr:col>
      <xdr:colOff>609600</xdr:colOff>
      <xdr:row>41</xdr:row>
      <xdr:rowOff>136652</xdr:rowOff>
    </xdr:to>
    <xdr:sp macro="" textlink="">
      <xdr:nvSpPr>
        <xdr:cNvPr id="398" name="円/楕円 397"/>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7129</xdr:rowOff>
    </xdr:from>
    <xdr:ext cx="762000" cy="259045"/>
    <xdr:sp macro="" textlink="">
      <xdr:nvSpPr>
        <xdr:cNvPr id="399" name="公債費負担の状況該当値テキスト"/>
        <xdr:cNvSpPr txBox="1"/>
      </xdr:nvSpPr>
      <xdr:spPr>
        <a:xfrm>
          <a:off x="17106900" y="703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54356</xdr:rowOff>
    </xdr:from>
    <xdr:to>
      <xdr:col>23</xdr:col>
      <xdr:colOff>457200</xdr:colOff>
      <xdr:row>41</xdr:row>
      <xdr:rowOff>155956</xdr:rowOff>
    </xdr:to>
    <xdr:sp macro="" textlink="">
      <xdr:nvSpPr>
        <xdr:cNvPr id="400" name="円/楕円 399"/>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140733</xdr:rowOff>
    </xdr:from>
    <xdr:ext cx="736600" cy="259045"/>
    <xdr:sp macro="" textlink="">
      <xdr:nvSpPr>
        <xdr:cNvPr id="401" name="テキスト ボックス 400"/>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2" name="円/楕円 401"/>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3065</xdr:rowOff>
    </xdr:from>
    <xdr:ext cx="762000" cy="259045"/>
    <xdr:sp macro="" textlink="">
      <xdr:nvSpPr>
        <xdr:cNvPr id="403" name="テキスト ボックス 402"/>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4" name="円/楕円 403"/>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405" name="テキスト ボックス 404"/>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406" name="円/楕円 405"/>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94759</xdr:rowOff>
    </xdr:from>
    <xdr:ext cx="762000" cy="259045"/>
    <xdr:sp macro="" textlink="">
      <xdr:nvSpPr>
        <xdr:cNvPr id="407" name="テキスト ボックス 406"/>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5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年度は給食センターの建設による地方債の新規発行によって、前年度と比較して</a:t>
          </a:r>
          <a:r>
            <a:rPr lang="en-US" altLang="ja-JP" sz="1100" b="0" i="0" baseline="0">
              <a:solidFill>
                <a:schemeClr val="dk1"/>
              </a:solidFill>
              <a:effectLst/>
              <a:latin typeface="+mn-lt"/>
              <a:ea typeface="+mn-ea"/>
              <a:cs typeface="+mn-cs"/>
            </a:rPr>
            <a:t>24.1</a:t>
          </a:r>
          <a:r>
            <a:rPr lang="ja-JP" altLang="en-US" sz="1100" b="0" i="0" baseline="0">
              <a:solidFill>
                <a:schemeClr val="dk1"/>
              </a:solidFill>
              <a:effectLst/>
              <a:latin typeface="+mn-lt"/>
              <a:ea typeface="+mn-ea"/>
              <a:cs typeface="+mn-cs"/>
            </a:rPr>
            <a:t>ポイント悪化した。</a:t>
          </a:r>
          <a:r>
            <a:rPr kumimoji="1" lang="ja-JP" altLang="ja-JP" sz="1100" b="0" i="0" baseline="0">
              <a:solidFill>
                <a:schemeClr val="dk1"/>
              </a:solidFill>
              <a:effectLst/>
              <a:latin typeface="+mn-lt"/>
              <a:ea typeface="+mn-ea"/>
              <a:cs typeface="+mn-cs"/>
            </a:rPr>
            <a:t>近年は下水道の整備</a:t>
          </a:r>
          <a:r>
            <a:rPr kumimoji="1" lang="ja-JP" altLang="en-US" sz="1100" b="0" i="0" baseline="0">
              <a:solidFill>
                <a:schemeClr val="dk1"/>
              </a:solidFill>
              <a:effectLst/>
              <a:latin typeface="+mn-lt"/>
              <a:ea typeface="+mn-ea"/>
              <a:cs typeface="+mn-cs"/>
            </a:rPr>
            <a:t>や義務教育施設</a:t>
          </a:r>
          <a:r>
            <a:rPr kumimoji="1" lang="ja-JP" altLang="ja-JP" sz="1100" b="0" i="0" baseline="0">
              <a:solidFill>
                <a:schemeClr val="dk1"/>
              </a:solidFill>
              <a:effectLst/>
              <a:latin typeface="+mn-lt"/>
              <a:ea typeface="+mn-ea"/>
              <a:cs typeface="+mn-cs"/>
            </a:rPr>
            <a:t>の耐震工事などにより地方債現在高が増加しており、</a:t>
          </a:r>
          <a:r>
            <a:rPr lang="ja-JP" altLang="ja-JP" sz="1100" b="0" i="0" baseline="0">
              <a:solidFill>
                <a:schemeClr val="dk1"/>
              </a:solidFill>
              <a:effectLst/>
              <a:latin typeface="+mn-lt"/>
              <a:ea typeface="+mn-ea"/>
              <a:cs typeface="+mn-cs"/>
            </a:rPr>
            <a:t>類似団体平均より高い傾向にあ</a:t>
          </a:r>
          <a:r>
            <a:rPr lang="ja-JP" altLang="en-US" sz="1100" b="0" i="0" baseline="0">
              <a:solidFill>
                <a:schemeClr val="dk1"/>
              </a:solidFill>
              <a:effectLst/>
              <a:latin typeface="+mn-lt"/>
              <a:ea typeface="+mn-ea"/>
              <a:cs typeface="+mn-cs"/>
            </a:rPr>
            <a:t>る。しかし、教育施設の耐震化は平成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年度で全て完了し、地方債発行のピークは過ぎていく見込みである。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総合計画を見極めながら、地方債発行の抑制等により、類似団体平均を下回るように努め、財政の健全化を図っていく。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28242</xdr:rowOff>
    </xdr:from>
    <xdr:to>
      <xdr:col>24</xdr:col>
      <xdr:colOff>558800</xdr:colOff>
      <xdr:row>18</xdr:row>
      <xdr:rowOff>133713</xdr:rowOff>
    </xdr:to>
    <xdr:cxnSp macro="">
      <xdr:nvCxnSpPr>
        <xdr:cNvPr id="443" name="直線コネクタ 442"/>
        <xdr:cNvCxnSpPr/>
      </xdr:nvCxnSpPr>
      <xdr:spPr>
        <a:xfrm>
          <a:off x="16179800" y="2942892"/>
          <a:ext cx="838200" cy="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28242</xdr:rowOff>
    </xdr:from>
    <xdr:to>
      <xdr:col>23</xdr:col>
      <xdr:colOff>406400</xdr:colOff>
      <xdr:row>17</xdr:row>
      <xdr:rowOff>51223</xdr:rowOff>
    </xdr:to>
    <xdr:cxnSp macro="">
      <xdr:nvCxnSpPr>
        <xdr:cNvPr id="446" name="直線コネクタ 445"/>
        <xdr:cNvCxnSpPr/>
      </xdr:nvCxnSpPr>
      <xdr:spPr>
        <a:xfrm flipV="1">
          <a:off x="15290800" y="294289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12156</xdr:rowOff>
    </xdr:from>
    <xdr:to>
      <xdr:col>22</xdr:col>
      <xdr:colOff>203200</xdr:colOff>
      <xdr:row>17</xdr:row>
      <xdr:rowOff>51223</xdr:rowOff>
    </xdr:to>
    <xdr:cxnSp macro="">
      <xdr:nvCxnSpPr>
        <xdr:cNvPr id="449" name="直線コネクタ 448"/>
        <xdr:cNvCxnSpPr/>
      </xdr:nvCxnSpPr>
      <xdr:spPr>
        <a:xfrm>
          <a:off x="14401800" y="2926806"/>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50" name="フローチャート : 判断 449"/>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51" name="テキスト ボックス 450"/>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12156</xdr:rowOff>
    </xdr:from>
    <xdr:to>
      <xdr:col>21</xdr:col>
      <xdr:colOff>0</xdr:colOff>
      <xdr:row>17</xdr:row>
      <xdr:rowOff>85695</xdr:rowOff>
    </xdr:to>
    <xdr:cxnSp macro="">
      <xdr:nvCxnSpPr>
        <xdr:cNvPr id="452" name="直線コネクタ 451"/>
        <xdr:cNvCxnSpPr/>
      </xdr:nvCxnSpPr>
      <xdr:spPr>
        <a:xfrm flipV="1">
          <a:off x="13512800" y="2926806"/>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3" name="フローチャート : 判断 452"/>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4" name="テキスト ボックス 453"/>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5" name="フローチャート : 判断 454"/>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6" name="テキスト ボックス 455"/>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82913</xdr:rowOff>
    </xdr:from>
    <xdr:to>
      <xdr:col>24</xdr:col>
      <xdr:colOff>609600</xdr:colOff>
      <xdr:row>19</xdr:row>
      <xdr:rowOff>13063</xdr:rowOff>
    </xdr:to>
    <xdr:sp macro="" textlink="">
      <xdr:nvSpPr>
        <xdr:cNvPr id="462" name="円/楕円 461"/>
        <xdr:cNvSpPr/>
      </xdr:nvSpPr>
      <xdr:spPr>
        <a:xfrm>
          <a:off x="169672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54990</xdr:rowOff>
    </xdr:from>
    <xdr:ext cx="762000" cy="259045"/>
    <xdr:sp macro="" textlink="">
      <xdr:nvSpPr>
        <xdr:cNvPr id="463" name="将来負担の状況該当値テキスト"/>
        <xdr:cNvSpPr txBox="1"/>
      </xdr:nvSpPr>
      <xdr:spPr>
        <a:xfrm>
          <a:off x="17106900" y="314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148892</xdr:rowOff>
    </xdr:from>
    <xdr:to>
      <xdr:col>23</xdr:col>
      <xdr:colOff>457200</xdr:colOff>
      <xdr:row>17</xdr:row>
      <xdr:rowOff>79042</xdr:rowOff>
    </xdr:to>
    <xdr:sp macro="" textlink="">
      <xdr:nvSpPr>
        <xdr:cNvPr id="464" name="円/楕円 463"/>
        <xdr:cNvSpPr/>
      </xdr:nvSpPr>
      <xdr:spPr>
        <a:xfrm>
          <a:off x="16129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63819</xdr:rowOff>
    </xdr:from>
    <xdr:ext cx="736600" cy="259045"/>
    <xdr:sp macro="" textlink="">
      <xdr:nvSpPr>
        <xdr:cNvPr id="465" name="テキスト ボックス 464"/>
        <xdr:cNvSpPr txBox="1"/>
      </xdr:nvSpPr>
      <xdr:spPr>
        <a:xfrm>
          <a:off x="15798800" y="297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423</xdr:rowOff>
    </xdr:from>
    <xdr:to>
      <xdr:col>22</xdr:col>
      <xdr:colOff>254000</xdr:colOff>
      <xdr:row>17</xdr:row>
      <xdr:rowOff>102023</xdr:rowOff>
    </xdr:to>
    <xdr:sp macro="" textlink="">
      <xdr:nvSpPr>
        <xdr:cNvPr id="466" name="円/楕円 465"/>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67" name="テキスト ボックス 466"/>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132806</xdr:rowOff>
    </xdr:from>
    <xdr:to>
      <xdr:col>21</xdr:col>
      <xdr:colOff>50800</xdr:colOff>
      <xdr:row>17</xdr:row>
      <xdr:rowOff>62956</xdr:rowOff>
    </xdr:to>
    <xdr:sp macro="" textlink="">
      <xdr:nvSpPr>
        <xdr:cNvPr id="468" name="円/楕円 467"/>
        <xdr:cNvSpPr/>
      </xdr:nvSpPr>
      <xdr:spPr>
        <a:xfrm>
          <a:off x="14351000" y="2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47733</xdr:rowOff>
    </xdr:from>
    <xdr:ext cx="762000" cy="259045"/>
    <xdr:sp macro="" textlink="">
      <xdr:nvSpPr>
        <xdr:cNvPr id="469" name="テキスト ボックス 468"/>
        <xdr:cNvSpPr txBox="1"/>
      </xdr:nvSpPr>
      <xdr:spPr>
        <a:xfrm>
          <a:off x="14020800" y="29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34895</xdr:rowOff>
    </xdr:from>
    <xdr:to>
      <xdr:col>19</xdr:col>
      <xdr:colOff>533400</xdr:colOff>
      <xdr:row>17</xdr:row>
      <xdr:rowOff>136495</xdr:rowOff>
    </xdr:to>
    <xdr:sp macro="" textlink="">
      <xdr:nvSpPr>
        <xdr:cNvPr id="470" name="円/楕円 469"/>
        <xdr:cNvSpPr/>
      </xdr:nvSpPr>
      <xdr:spPr>
        <a:xfrm>
          <a:off x="134620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121272</xdr:rowOff>
    </xdr:from>
    <xdr:ext cx="762000" cy="259045"/>
    <xdr:sp macro="" textlink="">
      <xdr:nvSpPr>
        <xdr:cNvPr id="471" name="テキスト ボックス 470"/>
        <xdr:cNvSpPr txBox="1"/>
      </xdr:nvSpPr>
      <xdr:spPr>
        <a:xfrm>
          <a:off x="13131800" y="303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50000"/>
            </a:lnSpc>
          </a:pPr>
          <a:r>
            <a:rPr kumimoji="1" lang="ja-JP" altLang="ja-JP" sz="1100">
              <a:solidFill>
                <a:schemeClr val="dk1"/>
              </a:solidFill>
              <a:effectLst/>
              <a:latin typeface="+mn-lt"/>
              <a:ea typeface="+mn-ea"/>
              <a:cs typeface="+mn-cs"/>
            </a:rPr>
            <a:t>　適正な定員管理及び職員の各種手当の見直しを行ってきたことや、ゴミ処理業務や消防業務を一部事務組合で行っていることで、類似団体平均と比較すると人件費に係る経常収支比率は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ポイント低く、最低水準となっている。今後も事務事業及び事務処理体制の見直し、公務能力の向上等により、定員の適正化に努めていく。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54610</xdr:rowOff>
    </xdr:from>
    <xdr:to>
      <xdr:col>7</xdr:col>
      <xdr:colOff>15875</xdr:colOff>
      <xdr:row>33</xdr:row>
      <xdr:rowOff>92710</xdr:rowOff>
    </xdr:to>
    <xdr:cxnSp macro="">
      <xdr:nvCxnSpPr>
        <xdr:cNvPr id="66" name="直線コネクタ 65"/>
        <xdr:cNvCxnSpPr/>
      </xdr:nvCxnSpPr>
      <xdr:spPr>
        <a:xfrm>
          <a:off x="3987800" y="571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54610</xdr:rowOff>
    </xdr:from>
    <xdr:to>
      <xdr:col>5</xdr:col>
      <xdr:colOff>549275</xdr:colOff>
      <xdr:row>33</xdr:row>
      <xdr:rowOff>138430</xdr:rowOff>
    </xdr:to>
    <xdr:cxnSp macro="">
      <xdr:nvCxnSpPr>
        <xdr:cNvPr id="69" name="直線コネクタ 68"/>
        <xdr:cNvCxnSpPr/>
      </xdr:nvCxnSpPr>
      <xdr:spPr>
        <a:xfrm flipV="1">
          <a:off x="3098800" y="5712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92710</xdr:rowOff>
    </xdr:from>
    <xdr:to>
      <xdr:col>4</xdr:col>
      <xdr:colOff>346075</xdr:colOff>
      <xdr:row>33</xdr:row>
      <xdr:rowOff>138430</xdr:rowOff>
    </xdr:to>
    <xdr:cxnSp macro="">
      <xdr:nvCxnSpPr>
        <xdr:cNvPr id="72" name="直線コネクタ 71"/>
        <xdr:cNvCxnSpPr/>
      </xdr:nvCxnSpPr>
      <xdr:spPr>
        <a:xfrm>
          <a:off x="2209800" y="575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92710</xdr:rowOff>
    </xdr:from>
    <xdr:to>
      <xdr:col>3</xdr:col>
      <xdr:colOff>142875</xdr:colOff>
      <xdr:row>34</xdr:row>
      <xdr:rowOff>27940</xdr:rowOff>
    </xdr:to>
    <xdr:cxnSp macro="">
      <xdr:nvCxnSpPr>
        <xdr:cNvPr id="75" name="直線コネクタ 74"/>
        <xdr:cNvCxnSpPr/>
      </xdr:nvCxnSpPr>
      <xdr:spPr>
        <a:xfrm flipV="1">
          <a:off x="1320800" y="5750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41910</xdr:rowOff>
    </xdr:from>
    <xdr:to>
      <xdr:col>7</xdr:col>
      <xdr:colOff>66675</xdr:colOff>
      <xdr:row>33</xdr:row>
      <xdr:rowOff>143510</xdr:rowOff>
    </xdr:to>
    <xdr:sp macro="" textlink="">
      <xdr:nvSpPr>
        <xdr:cNvPr id="85" name="円/楕円 84"/>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121937</xdr:rowOff>
    </xdr:from>
    <xdr:ext cx="762000" cy="259045"/>
    <xdr:sp macro="" textlink="">
      <xdr:nvSpPr>
        <xdr:cNvPr id="86" name="人件費該当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3810</xdr:rowOff>
    </xdr:from>
    <xdr:to>
      <xdr:col>5</xdr:col>
      <xdr:colOff>600075</xdr:colOff>
      <xdr:row>33</xdr:row>
      <xdr:rowOff>105410</xdr:rowOff>
    </xdr:to>
    <xdr:sp macro="" textlink="">
      <xdr:nvSpPr>
        <xdr:cNvPr id="87" name="円/楕円 86"/>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115587</xdr:rowOff>
    </xdr:from>
    <xdr:ext cx="736600" cy="259045"/>
    <xdr:sp macro="" textlink="">
      <xdr:nvSpPr>
        <xdr:cNvPr id="88" name="テキスト ボックス 87"/>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87630</xdr:rowOff>
    </xdr:from>
    <xdr:to>
      <xdr:col>4</xdr:col>
      <xdr:colOff>396875</xdr:colOff>
      <xdr:row>34</xdr:row>
      <xdr:rowOff>17780</xdr:rowOff>
    </xdr:to>
    <xdr:sp macro="" textlink="">
      <xdr:nvSpPr>
        <xdr:cNvPr id="89" name="円/楕円 88"/>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27957</xdr:rowOff>
    </xdr:from>
    <xdr:ext cx="762000" cy="259045"/>
    <xdr:sp macro="" textlink="">
      <xdr:nvSpPr>
        <xdr:cNvPr id="90" name="テキスト ボックス 89"/>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41910</xdr:rowOff>
    </xdr:from>
    <xdr:to>
      <xdr:col>3</xdr:col>
      <xdr:colOff>193675</xdr:colOff>
      <xdr:row>33</xdr:row>
      <xdr:rowOff>143510</xdr:rowOff>
    </xdr:to>
    <xdr:sp macro="" textlink="">
      <xdr:nvSpPr>
        <xdr:cNvPr id="91" name="円/楕円 90"/>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153687</xdr:rowOff>
    </xdr:from>
    <xdr:ext cx="762000" cy="259045"/>
    <xdr:sp macro="" textlink="">
      <xdr:nvSpPr>
        <xdr:cNvPr id="92" name="テキスト ボックス 91"/>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148590</xdr:rowOff>
    </xdr:from>
    <xdr:to>
      <xdr:col>1</xdr:col>
      <xdr:colOff>676275</xdr:colOff>
      <xdr:row>34</xdr:row>
      <xdr:rowOff>78740</xdr:rowOff>
    </xdr:to>
    <xdr:sp macro="" textlink="">
      <xdr:nvSpPr>
        <xdr:cNvPr id="93" name="円/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類似団体平均と比較すると物件費に係る経常収支比率は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ポイント低くなっている。要因として、公用車、パソコン等耐久性備品の更新延長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電算システム委託業務及び各施設の業務委託の見直し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光熱水費、印刷製本費の削減などにより数値をほぼ維持している。今後とも、行政改革への取り組みを通じて物件費の削減に努め、現在の水準を維持していく。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137886</xdr:rowOff>
    </xdr:to>
    <xdr:cxnSp macro="">
      <xdr:nvCxnSpPr>
        <xdr:cNvPr id="129" name="直線コネクタ 128"/>
        <xdr:cNvCxnSpPr/>
      </xdr:nvCxnSpPr>
      <xdr:spPr>
        <a:xfrm>
          <a:off x="15671800" y="2527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127000</xdr:rowOff>
    </xdr:to>
    <xdr:cxnSp macro="">
      <xdr:nvCxnSpPr>
        <xdr:cNvPr id="132" name="直線コネクタ 131"/>
        <xdr:cNvCxnSpPr/>
      </xdr:nvCxnSpPr>
      <xdr:spPr>
        <a:xfrm>
          <a:off x="14782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105229</xdr:rowOff>
    </xdr:to>
    <xdr:cxnSp macro="">
      <xdr:nvCxnSpPr>
        <xdr:cNvPr id="135" name="直線コネクタ 134"/>
        <xdr:cNvCxnSpPr/>
      </xdr:nvCxnSpPr>
      <xdr:spPr>
        <a:xfrm flipV="1">
          <a:off x="13893800" y="2429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105229</xdr:rowOff>
    </xdr:to>
    <xdr:cxnSp macro="">
      <xdr:nvCxnSpPr>
        <xdr:cNvPr id="138" name="直線コネクタ 137"/>
        <xdr:cNvCxnSpPr/>
      </xdr:nvCxnSpPr>
      <xdr:spPr>
        <a:xfrm>
          <a:off x="13004800" y="247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87086</xdr:rowOff>
    </xdr:from>
    <xdr:to>
      <xdr:col>24</xdr:col>
      <xdr:colOff>82550</xdr:colOff>
      <xdr:row>15</xdr:row>
      <xdr:rowOff>17236</xdr:rowOff>
    </xdr:to>
    <xdr:sp macro="" textlink="">
      <xdr:nvSpPr>
        <xdr:cNvPr id="148" name="円/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2" name="円/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54429</xdr:rowOff>
    </xdr:from>
    <xdr:to>
      <xdr:col>20</xdr:col>
      <xdr:colOff>209550</xdr:colOff>
      <xdr:row>14</xdr:row>
      <xdr:rowOff>156029</xdr:rowOff>
    </xdr:to>
    <xdr:sp macro="" textlink="">
      <xdr:nvSpPr>
        <xdr:cNvPr id="154" name="円/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6" name="円/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kumimoji="1" lang="ja-JP" altLang="ja-JP" sz="1100">
              <a:solidFill>
                <a:schemeClr val="dk1"/>
              </a:solidFill>
              <a:effectLst/>
              <a:latin typeface="+mn-lt"/>
              <a:ea typeface="+mn-ea"/>
              <a:cs typeface="+mn-cs"/>
            </a:rPr>
            <a:t>　扶助費に係る経常収支比率は類似団体平均を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ポイント上回っており、上昇傾向にある。要因として、少子化対策事業である医療費扶助（外来及び入院小学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年生～高校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年生まで無料）などが挙げられる。町民の生活基盤の安定を図るべく今後も実施をしていく必要があるが、財政を圧迫する上昇傾向に歯止めをかけるよう努めていく。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58</xdr:row>
      <xdr:rowOff>94343</xdr:rowOff>
    </xdr:to>
    <xdr:cxnSp macro="">
      <xdr:nvCxnSpPr>
        <xdr:cNvPr id="192" name="直線コネクタ 191"/>
        <xdr:cNvCxnSpPr/>
      </xdr:nvCxnSpPr>
      <xdr:spPr>
        <a:xfrm flipV="1">
          <a:off x="3987800" y="9973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61685</xdr:rowOff>
    </xdr:from>
    <xdr:to>
      <xdr:col>5</xdr:col>
      <xdr:colOff>549275</xdr:colOff>
      <xdr:row>58</xdr:row>
      <xdr:rowOff>94343</xdr:rowOff>
    </xdr:to>
    <xdr:cxnSp macro="">
      <xdr:nvCxnSpPr>
        <xdr:cNvPr id="195" name="直線コネクタ 194"/>
        <xdr:cNvCxnSpPr/>
      </xdr:nvCxnSpPr>
      <xdr:spPr>
        <a:xfrm>
          <a:off x="3098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61685</xdr:rowOff>
    </xdr:to>
    <xdr:cxnSp macro="">
      <xdr:nvCxnSpPr>
        <xdr:cNvPr id="198" name="直線コネクタ 197"/>
        <xdr:cNvCxnSpPr/>
      </xdr:nvCxnSpPr>
      <xdr:spPr>
        <a:xfrm>
          <a:off x="2209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86178</xdr:rowOff>
    </xdr:from>
    <xdr:to>
      <xdr:col>3</xdr:col>
      <xdr:colOff>142875</xdr:colOff>
      <xdr:row>57</xdr:row>
      <xdr:rowOff>135165</xdr:rowOff>
    </xdr:to>
    <xdr:cxnSp macro="">
      <xdr:nvCxnSpPr>
        <xdr:cNvPr id="201" name="直線コネクタ 200"/>
        <xdr:cNvCxnSpPr/>
      </xdr:nvCxnSpPr>
      <xdr:spPr>
        <a:xfrm>
          <a:off x="1320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11" name="円/楕円 210"/>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12"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13" name="円/楕円 212"/>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14" name="テキスト ボックス 213"/>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15" name="円/楕円 214"/>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6" name="テキスト ボックス 215"/>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7" name="円/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8" name="テキスト ボックス 217"/>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19" name="円/楕円 218"/>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20" name="テキスト ボックス 219"/>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kumimoji="1" lang="ja-JP" altLang="ja-JP" sz="1100">
              <a:solidFill>
                <a:schemeClr val="dk1"/>
              </a:solidFill>
              <a:effectLst/>
              <a:latin typeface="+mn-lt"/>
              <a:ea typeface="+mn-ea"/>
              <a:cs typeface="+mn-cs"/>
            </a:rPr>
            <a:t>　その他の経常収支比率の影響として大きい繰出金は年々増加している傾向にあるため、各特別会計は事業の効率化を行うと共に、保険税・使用料等の収入の増加を図り、少しでも繰出金を減額できるよう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57</xdr:row>
      <xdr:rowOff>31750</xdr:rowOff>
    </xdr:to>
    <xdr:cxnSp macro="">
      <xdr:nvCxnSpPr>
        <xdr:cNvPr id="253" name="直線コネクタ 252"/>
        <xdr:cNvCxnSpPr/>
      </xdr:nvCxnSpPr>
      <xdr:spPr>
        <a:xfrm>
          <a:off x="15671800" y="95605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57</xdr:row>
      <xdr:rowOff>39370</xdr:rowOff>
    </xdr:to>
    <xdr:cxnSp macro="">
      <xdr:nvCxnSpPr>
        <xdr:cNvPr id="256" name="直線コネクタ 255"/>
        <xdr:cNvCxnSpPr/>
      </xdr:nvCxnSpPr>
      <xdr:spPr>
        <a:xfrm flipV="1">
          <a:off x="14782800" y="9560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39370</xdr:rowOff>
    </xdr:to>
    <xdr:cxnSp macro="">
      <xdr:nvCxnSpPr>
        <xdr:cNvPr id="259" name="直線コネクタ 258"/>
        <xdr:cNvCxnSpPr/>
      </xdr:nvCxnSpPr>
      <xdr:spPr>
        <a:xfrm>
          <a:off x="13893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149860</xdr:rowOff>
    </xdr:to>
    <xdr:cxnSp macro="">
      <xdr:nvCxnSpPr>
        <xdr:cNvPr id="262" name="直線コネクタ 261"/>
        <xdr:cNvCxnSpPr/>
      </xdr:nvCxnSpPr>
      <xdr:spPr>
        <a:xfrm flipV="1">
          <a:off x="13004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2" name="円/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3"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4" name="円/楕円 273"/>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5" name="テキスト ボックス 274"/>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6" name="円/楕円 275"/>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7" name="テキスト ボックス 276"/>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8" name="円/楕円 277"/>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9" name="テキスト ボックス 278"/>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80" name="円/楕円 279"/>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81" name="テキスト ボックス 280"/>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pPr>
            <a:lnSpc>
              <a:spcPct val="150000"/>
            </a:lnSpc>
          </a:pPr>
          <a:r>
            <a:rPr kumimoji="1" lang="ja-JP" altLang="ja-JP" sz="1100">
              <a:solidFill>
                <a:schemeClr val="dk1"/>
              </a:solidFill>
              <a:effectLst/>
              <a:latin typeface="+mn-lt"/>
              <a:ea typeface="+mn-ea"/>
              <a:cs typeface="+mn-cs"/>
            </a:rPr>
            <a:t>　補助費等の中では特に一部事務組合（大垣消防組合、大垣衛生施設組合、西濃環境整備組合など）に対する負担金の割合が大きく影響している。今後は、各種団体等への補助金について明確な交付基準を設けて、不適当な補助金は見直しや廃止を行い、補助費等の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14986</xdr:rowOff>
    </xdr:to>
    <xdr:cxnSp macro="">
      <xdr:nvCxnSpPr>
        <xdr:cNvPr id="311" name="直線コネクタ 310"/>
        <xdr:cNvCxnSpPr/>
      </xdr:nvCxnSpPr>
      <xdr:spPr>
        <a:xfrm>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36</xdr:row>
      <xdr:rowOff>163576</xdr:rowOff>
    </xdr:to>
    <xdr:cxnSp macro="">
      <xdr:nvCxnSpPr>
        <xdr:cNvPr id="314" name="直線コネクタ 313"/>
        <xdr:cNvCxnSpPr/>
      </xdr:nvCxnSpPr>
      <xdr:spPr>
        <a:xfrm>
          <a:off x="14782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10414</xdr:rowOff>
    </xdr:to>
    <xdr:cxnSp macro="">
      <xdr:nvCxnSpPr>
        <xdr:cNvPr id="317" name="直線コネクタ 316"/>
        <xdr:cNvCxnSpPr/>
      </xdr:nvCxnSpPr>
      <xdr:spPr>
        <a:xfrm flipV="1">
          <a:off x="13893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10414</xdr:rowOff>
    </xdr:to>
    <xdr:cxnSp macro="">
      <xdr:nvCxnSpPr>
        <xdr:cNvPr id="320" name="直線コネクタ 319"/>
        <xdr:cNvCxnSpPr/>
      </xdr:nvCxnSpPr>
      <xdr:spPr>
        <a:xfrm>
          <a:off x="13004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30" name="円/楕円 32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31"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32" name="円/楕円 331"/>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33" name="テキスト ボックス 332"/>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4" name="円/楕円 333"/>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35" name="テキスト ボックス 334"/>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6" name="円/楕円 335"/>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37" name="テキスト ボックス 336"/>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8" name="円/楕円 337"/>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39" name="テキスト ボックス 338"/>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類似団体平均と比較すると公債費に係る経常収支比率は低くなっているが、平成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年度までは地方債の元利償還金が重い負担となる見込みであるので、地方債残高の推移を見ながら、地方債の新規発行を伴う普通建設事業の抑制に努めていく。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20320</xdr:rowOff>
    </xdr:to>
    <xdr:cxnSp macro="">
      <xdr:nvCxnSpPr>
        <xdr:cNvPr id="372" name="直線コネクタ 371"/>
        <xdr:cNvCxnSpPr/>
      </xdr:nvCxnSpPr>
      <xdr:spPr>
        <a:xfrm>
          <a:off x="3987800" y="13012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76</xdr:row>
      <xdr:rowOff>20320</xdr:rowOff>
    </xdr:to>
    <xdr:cxnSp macro="">
      <xdr:nvCxnSpPr>
        <xdr:cNvPr id="375" name="直線コネクタ 374"/>
        <xdr:cNvCxnSpPr/>
      </xdr:nvCxnSpPr>
      <xdr:spPr>
        <a:xfrm flipV="1">
          <a:off x="3098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76</xdr:row>
      <xdr:rowOff>20320</xdr:rowOff>
    </xdr:to>
    <xdr:cxnSp macro="">
      <xdr:nvCxnSpPr>
        <xdr:cNvPr id="378" name="直線コネクタ 377"/>
        <xdr:cNvCxnSpPr/>
      </xdr:nvCxnSpPr>
      <xdr:spPr>
        <a:xfrm>
          <a:off x="2209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153670</xdr:rowOff>
    </xdr:to>
    <xdr:cxnSp macro="">
      <xdr:nvCxnSpPr>
        <xdr:cNvPr id="381" name="直線コネクタ 380"/>
        <xdr:cNvCxnSpPr/>
      </xdr:nvCxnSpPr>
      <xdr:spPr>
        <a:xfrm>
          <a:off x="1320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91" name="円/楕円 390"/>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92"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102870</xdr:rowOff>
    </xdr:from>
    <xdr:to>
      <xdr:col>5</xdr:col>
      <xdr:colOff>600075</xdr:colOff>
      <xdr:row>76</xdr:row>
      <xdr:rowOff>33020</xdr:rowOff>
    </xdr:to>
    <xdr:sp macro="" textlink="">
      <xdr:nvSpPr>
        <xdr:cNvPr id="393" name="円/楕円 392"/>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43197</xdr:rowOff>
    </xdr:from>
    <xdr:ext cx="736600" cy="259045"/>
    <xdr:sp macro="" textlink="">
      <xdr:nvSpPr>
        <xdr:cNvPr id="394" name="テキスト ボックス 393"/>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95" name="円/楕円 394"/>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96" name="テキスト ボックス 395"/>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97" name="円/楕円 396"/>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98" name="テキスト ボックス 397"/>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99" name="円/楕円 398"/>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400" name="テキスト ボックス 399"/>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下回っている。これは人件費に係る経常収支比率が特に低くなっているためで、要因としては適正な定員管理や職員の各種手当の見直し、退職者数より採用を減らすことで職員数を削減したことによるもの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30988</xdr:rowOff>
    </xdr:from>
    <xdr:to>
      <xdr:col>24</xdr:col>
      <xdr:colOff>31750</xdr:colOff>
      <xdr:row>75</xdr:row>
      <xdr:rowOff>37846</xdr:rowOff>
    </xdr:to>
    <xdr:cxnSp macro="">
      <xdr:nvCxnSpPr>
        <xdr:cNvPr id="431" name="直線コネクタ 430"/>
        <xdr:cNvCxnSpPr/>
      </xdr:nvCxnSpPr>
      <xdr:spPr>
        <a:xfrm>
          <a:off x="15671800" y="1271828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75</xdr:row>
      <xdr:rowOff>10414</xdr:rowOff>
    </xdr:to>
    <xdr:cxnSp macro="">
      <xdr:nvCxnSpPr>
        <xdr:cNvPr id="434" name="直線コネクタ 433"/>
        <xdr:cNvCxnSpPr/>
      </xdr:nvCxnSpPr>
      <xdr:spPr>
        <a:xfrm flipV="1">
          <a:off x="14782800" y="1271828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122428</xdr:rowOff>
    </xdr:from>
    <xdr:to>
      <xdr:col>21</xdr:col>
      <xdr:colOff>361950</xdr:colOff>
      <xdr:row>75</xdr:row>
      <xdr:rowOff>10414</xdr:rowOff>
    </xdr:to>
    <xdr:cxnSp macro="">
      <xdr:nvCxnSpPr>
        <xdr:cNvPr id="437" name="直線コネクタ 436"/>
        <xdr:cNvCxnSpPr/>
      </xdr:nvCxnSpPr>
      <xdr:spPr>
        <a:xfrm>
          <a:off x="13893800" y="128097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122428</xdr:rowOff>
    </xdr:from>
    <xdr:to>
      <xdr:col>20</xdr:col>
      <xdr:colOff>158750</xdr:colOff>
      <xdr:row>74</xdr:row>
      <xdr:rowOff>163576</xdr:rowOff>
    </xdr:to>
    <xdr:cxnSp macro="">
      <xdr:nvCxnSpPr>
        <xdr:cNvPr id="440" name="直線コネクタ 439"/>
        <xdr:cNvCxnSpPr/>
      </xdr:nvCxnSpPr>
      <xdr:spPr>
        <a:xfrm flipV="1">
          <a:off x="13004800" y="12809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158496</xdr:rowOff>
    </xdr:from>
    <xdr:to>
      <xdr:col>24</xdr:col>
      <xdr:colOff>82550</xdr:colOff>
      <xdr:row>75</xdr:row>
      <xdr:rowOff>88646</xdr:rowOff>
    </xdr:to>
    <xdr:sp macro="" textlink="">
      <xdr:nvSpPr>
        <xdr:cNvPr id="450" name="円/楕円 449"/>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3573</xdr:rowOff>
    </xdr:from>
    <xdr:ext cx="762000" cy="259045"/>
    <xdr:sp macro="" textlink="">
      <xdr:nvSpPr>
        <xdr:cNvPr id="451" name="公債費以外該当値テキスト"/>
        <xdr:cNvSpPr txBox="1"/>
      </xdr:nvSpPr>
      <xdr:spPr>
        <a:xfrm>
          <a:off x="16598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151638</xdr:rowOff>
    </xdr:from>
    <xdr:to>
      <xdr:col>22</xdr:col>
      <xdr:colOff>615950</xdr:colOff>
      <xdr:row>74</xdr:row>
      <xdr:rowOff>81788</xdr:rowOff>
    </xdr:to>
    <xdr:sp macro="" textlink="">
      <xdr:nvSpPr>
        <xdr:cNvPr id="452" name="円/楕円 451"/>
        <xdr:cNvSpPr/>
      </xdr:nvSpPr>
      <xdr:spPr>
        <a:xfrm>
          <a:off x="15621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91965</xdr:rowOff>
    </xdr:from>
    <xdr:ext cx="736600" cy="259045"/>
    <xdr:sp macro="" textlink="">
      <xdr:nvSpPr>
        <xdr:cNvPr id="453" name="テキスト ボックス 452"/>
        <xdr:cNvSpPr txBox="1"/>
      </xdr:nvSpPr>
      <xdr:spPr>
        <a:xfrm>
          <a:off x="15290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131064</xdr:rowOff>
    </xdr:from>
    <xdr:to>
      <xdr:col>21</xdr:col>
      <xdr:colOff>412750</xdr:colOff>
      <xdr:row>75</xdr:row>
      <xdr:rowOff>61214</xdr:rowOff>
    </xdr:to>
    <xdr:sp macro="" textlink="">
      <xdr:nvSpPr>
        <xdr:cNvPr id="454" name="円/楕円 453"/>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71391</xdr:rowOff>
    </xdr:from>
    <xdr:ext cx="762000" cy="259045"/>
    <xdr:sp macro="" textlink="">
      <xdr:nvSpPr>
        <xdr:cNvPr id="455" name="テキスト ボックス 454"/>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71628</xdr:rowOff>
    </xdr:from>
    <xdr:to>
      <xdr:col>20</xdr:col>
      <xdr:colOff>209550</xdr:colOff>
      <xdr:row>75</xdr:row>
      <xdr:rowOff>1778</xdr:rowOff>
    </xdr:to>
    <xdr:sp macro="" textlink="">
      <xdr:nvSpPr>
        <xdr:cNvPr id="456" name="円/楕円 455"/>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11955</xdr:rowOff>
    </xdr:from>
    <xdr:ext cx="762000" cy="259045"/>
    <xdr:sp macro="" textlink="">
      <xdr:nvSpPr>
        <xdr:cNvPr id="457" name="テキスト ボックス 456"/>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112776</xdr:rowOff>
    </xdr:from>
    <xdr:to>
      <xdr:col>19</xdr:col>
      <xdr:colOff>6350</xdr:colOff>
      <xdr:row>75</xdr:row>
      <xdr:rowOff>42926</xdr:rowOff>
    </xdr:to>
    <xdr:sp macro="" textlink="">
      <xdr:nvSpPr>
        <xdr:cNvPr id="458" name="円/楕円 457"/>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53103</xdr:rowOff>
    </xdr:from>
    <xdr:ext cx="762000" cy="259045"/>
    <xdr:sp macro="" textlink="">
      <xdr:nvSpPr>
        <xdr:cNvPr id="459" name="テキスト ボックス 458"/>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129210</xdr:rowOff>
    </xdr:from>
    <xdr:to>
      <xdr:col>4</xdr:col>
      <xdr:colOff>1117600</xdr:colOff>
      <xdr:row>17</xdr:row>
      <xdr:rowOff>142011</xdr:rowOff>
    </xdr:to>
    <xdr:cxnSp macro="">
      <xdr:nvCxnSpPr>
        <xdr:cNvPr id="50" name="直線コネクタ 49"/>
        <xdr:cNvCxnSpPr/>
      </xdr:nvCxnSpPr>
      <xdr:spPr bwMode="auto">
        <a:xfrm>
          <a:off x="5003800" y="3091485"/>
          <a:ext cx="6477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129210</xdr:rowOff>
    </xdr:from>
    <xdr:to>
      <xdr:col>4</xdr:col>
      <xdr:colOff>469900</xdr:colOff>
      <xdr:row>17</xdr:row>
      <xdr:rowOff>157385</xdr:rowOff>
    </xdr:to>
    <xdr:cxnSp macro="">
      <xdr:nvCxnSpPr>
        <xdr:cNvPr id="53" name="直線コネクタ 52"/>
        <xdr:cNvCxnSpPr/>
      </xdr:nvCxnSpPr>
      <xdr:spPr bwMode="auto">
        <a:xfrm flipV="1">
          <a:off x="4305300" y="3091485"/>
          <a:ext cx="698500" cy="2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157385</xdr:rowOff>
    </xdr:from>
    <xdr:to>
      <xdr:col>3</xdr:col>
      <xdr:colOff>904875</xdr:colOff>
      <xdr:row>18</xdr:row>
      <xdr:rowOff>19367</xdr:rowOff>
    </xdr:to>
    <xdr:cxnSp macro="">
      <xdr:nvCxnSpPr>
        <xdr:cNvPr id="56" name="直線コネクタ 55"/>
        <xdr:cNvCxnSpPr/>
      </xdr:nvCxnSpPr>
      <xdr:spPr bwMode="auto">
        <a:xfrm flipV="1">
          <a:off x="3606800" y="3119660"/>
          <a:ext cx="698500" cy="33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94861</xdr:rowOff>
    </xdr:from>
    <xdr:ext cx="762000" cy="259045"/>
    <xdr:sp macro="" textlink="">
      <xdr:nvSpPr>
        <xdr:cNvPr id="58" name="テキスト ボックス 57"/>
        <xdr:cNvSpPr txBox="1"/>
      </xdr:nvSpPr>
      <xdr:spPr>
        <a:xfrm>
          <a:off x="3924300" y="25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169329</xdr:rowOff>
    </xdr:from>
    <xdr:to>
      <xdr:col>3</xdr:col>
      <xdr:colOff>206375</xdr:colOff>
      <xdr:row>18</xdr:row>
      <xdr:rowOff>19367</xdr:rowOff>
    </xdr:to>
    <xdr:cxnSp macro="">
      <xdr:nvCxnSpPr>
        <xdr:cNvPr id="59" name="直線コネクタ 58"/>
        <xdr:cNvCxnSpPr/>
      </xdr:nvCxnSpPr>
      <xdr:spPr bwMode="auto">
        <a:xfrm>
          <a:off x="2908300" y="3131604"/>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142943</xdr:rowOff>
    </xdr:from>
    <xdr:ext cx="762000" cy="259045"/>
    <xdr:sp macro="" textlink="">
      <xdr:nvSpPr>
        <xdr:cNvPr id="61" name="テキスト ボックス 60"/>
        <xdr:cNvSpPr txBox="1"/>
      </xdr:nvSpPr>
      <xdr:spPr>
        <a:xfrm>
          <a:off x="32258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107872</xdr:rowOff>
    </xdr:from>
    <xdr:ext cx="762000" cy="259045"/>
    <xdr:sp macro="" textlink="">
      <xdr:nvSpPr>
        <xdr:cNvPr id="63" name="テキスト ボックス 62"/>
        <xdr:cNvSpPr txBox="1"/>
      </xdr:nvSpPr>
      <xdr:spPr>
        <a:xfrm>
          <a:off x="25273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91211</xdr:rowOff>
    </xdr:from>
    <xdr:to>
      <xdr:col>5</xdr:col>
      <xdr:colOff>34925</xdr:colOff>
      <xdr:row>18</xdr:row>
      <xdr:rowOff>21361</xdr:rowOff>
    </xdr:to>
    <xdr:sp macro="" textlink="">
      <xdr:nvSpPr>
        <xdr:cNvPr id="69" name="円/楕円 68"/>
        <xdr:cNvSpPr/>
      </xdr:nvSpPr>
      <xdr:spPr bwMode="auto">
        <a:xfrm>
          <a:off x="5600700" y="305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63288</xdr:rowOff>
    </xdr:from>
    <xdr:ext cx="762000" cy="259045"/>
    <xdr:sp macro="" textlink="">
      <xdr:nvSpPr>
        <xdr:cNvPr id="70" name="人口1人当たり決算額の推移該当値テキスト130"/>
        <xdr:cNvSpPr txBox="1"/>
      </xdr:nvSpPr>
      <xdr:spPr>
        <a:xfrm>
          <a:off x="5740400" y="302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78410</xdr:rowOff>
    </xdr:from>
    <xdr:to>
      <xdr:col>4</xdr:col>
      <xdr:colOff>520700</xdr:colOff>
      <xdr:row>18</xdr:row>
      <xdr:rowOff>8560</xdr:rowOff>
    </xdr:to>
    <xdr:sp macro="" textlink="">
      <xdr:nvSpPr>
        <xdr:cNvPr id="71" name="円/楕円 70"/>
        <xdr:cNvSpPr/>
      </xdr:nvSpPr>
      <xdr:spPr bwMode="auto">
        <a:xfrm>
          <a:off x="4953000" y="30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164787</xdr:rowOff>
    </xdr:from>
    <xdr:ext cx="736600" cy="259045"/>
    <xdr:sp macro="" textlink="">
      <xdr:nvSpPr>
        <xdr:cNvPr id="72" name="テキスト ボックス 71"/>
        <xdr:cNvSpPr txBox="1"/>
      </xdr:nvSpPr>
      <xdr:spPr>
        <a:xfrm>
          <a:off x="4622800" y="31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106585</xdr:rowOff>
    </xdr:from>
    <xdr:to>
      <xdr:col>3</xdr:col>
      <xdr:colOff>955675</xdr:colOff>
      <xdr:row>18</xdr:row>
      <xdr:rowOff>36735</xdr:rowOff>
    </xdr:to>
    <xdr:sp macro="" textlink="">
      <xdr:nvSpPr>
        <xdr:cNvPr id="73" name="円/楕円 72"/>
        <xdr:cNvSpPr/>
      </xdr:nvSpPr>
      <xdr:spPr bwMode="auto">
        <a:xfrm>
          <a:off x="4254500" y="306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21512</xdr:rowOff>
    </xdr:from>
    <xdr:ext cx="762000" cy="259045"/>
    <xdr:sp macro="" textlink="">
      <xdr:nvSpPr>
        <xdr:cNvPr id="74" name="テキスト ボックス 73"/>
        <xdr:cNvSpPr txBox="1"/>
      </xdr:nvSpPr>
      <xdr:spPr>
        <a:xfrm>
          <a:off x="3924300" y="31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140017</xdr:rowOff>
    </xdr:from>
    <xdr:to>
      <xdr:col>3</xdr:col>
      <xdr:colOff>257175</xdr:colOff>
      <xdr:row>18</xdr:row>
      <xdr:rowOff>70167</xdr:rowOff>
    </xdr:to>
    <xdr:sp macro="" textlink="">
      <xdr:nvSpPr>
        <xdr:cNvPr id="75" name="円/楕円 74"/>
        <xdr:cNvSpPr/>
      </xdr:nvSpPr>
      <xdr:spPr bwMode="auto">
        <a:xfrm>
          <a:off x="3556000" y="310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54944</xdr:rowOff>
    </xdr:from>
    <xdr:ext cx="762000" cy="259045"/>
    <xdr:sp macro="" textlink="">
      <xdr:nvSpPr>
        <xdr:cNvPr id="76" name="テキスト ボックス 75"/>
        <xdr:cNvSpPr txBox="1"/>
      </xdr:nvSpPr>
      <xdr:spPr>
        <a:xfrm>
          <a:off x="3225800" y="318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118529</xdr:rowOff>
    </xdr:from>
    <xdr:to>
      <xdr:col>2</xdr:col>
      <xdr:colOff>692150</xdr:colOff>
      <xdr:row>18</xdr:row>
      <xdr:rowOff>48679</xdr:rowOff>
    </xdr:to>
    <xdr:sp macro="" textlink="">
      <xdr:nvSpPr>
        <xdr:cNvPr id="77" name="円/楕円 76"/>
        <xdr:cNvSpPr/>
      </xdr:nvSpPr>
      <xdr:spPr bwMode="auto">
        <a:xfrm>
          <a:off x="2857500" y="308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33456</xdr:rowOff>
    </xdr:from>
    <xdr:ext cx="762000" cy="259045"/>
    <xdr:sp macro="" textlink="">
      <xdr:nvSpPr>
        <xdr:cNvPr id="78" name="テキスト ボックス 77"/>
        <xdr:cNvSpPr txBox="1"/>
      </xdr:nvSpPr>
      <xdr:spPr>
        <a:xfrm>
          <a:off x="2527300" y="31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275571</xdr:rowOff>
    </xdr:from>
    <xdr:to>
      <xdr:col>4</xdr:col>
      <xdr:colOff>1117600</xdr:colOff>
      <xdr:row>35</xdr:row>
      <xdr:rowOff>294907</xdr:rowOff>
    </xdr:to>
    <xdr:cxnSp macro="">
      <xdr:nvCxnSpPr>
        <xdr:cNvPr id="111" name="直線コネクタ 110"/>
        <xdr:cNvCxnSpPr/>
      </xdr:nvCxnSpPr>
      <xdr:spPr bwMode="auto">
        <a:xfrm>
          <a:off x="5003800" y="6885921"/>
          <a:ext cx="6477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267418</xdr:rowOff>
    </xdr:from>
    <xdr:to>
      <xdr:col>4</xdr:col>
      <xdr:colOff>469900</xdr:colOff>
      <xdr:row>35</xdr:row>
      <xdr:rowOff>275571</xdr:rowOff>
    </xdr:to>
    <xdr:cxnSp macro="">
      <xdr:nvCxnSpPr>
        <xdr:cNvPr id="114" name="直線コネクタ 113"/>
        <xdr:cNvCxnSpPr/>
      </xdr:nvCxnSpPr>
      <xdr:spPr bwMode="auto">
        <a:xfrm>
          <a:off x="4305300" y="6877768"/>
          <a:ext cx="698500" cy="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267418</xdr:rowOff>
    </xdr:from>
    <xdr:to>
      <xdr:col>3</xdr:col>
      <xdr:colOff>904875</xdr:colOff>
      <xdr:row>35</xdr:row>
      <xdr:rowOff>275590</xdr:rowOff>
    </xdr:to>
    <xdr:cxnSp macro="">
      <xdr:nvCxnSpPr>
        <xdr:cNvPr id="117" name="直線コネクタ 116"/>
        <xdr:cNvCxnSpPr/>
      </xdr:nvCxnSpPr>
      <xdr:spPr bwMode="auto">
        <a:xfrm flipV="1">
          <a:off x="3606800" y="6877768"/>
          <a:ext cx="698500" cy="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208724</xdr:rowOff>
    </xdr:from>
    <xdr:to>
      <xdr:col>3</xdr:col>
      <xdr:colOff>206375</xdr:colOff>
      <xdr:row>35</xdr:row>
      <xdr:rowOff>275590</xdr:rowOff>
    </xdr:to>
    <xdr:cxnSp macro="">
      <xdr:nvCxnSpPr>
        <xdr:cNvPr id="120" name="直線コネクタ 119"/>
        <xdr:cNvCxnSpPr/>
      </xdr:nvCxnSpPr>
      <xdr:spPr bwMode="auto">
        <a:xfrm>
          <a:off x="2908300" y="6819074"/>
          <a:ext cx="6985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244107</xdr:rowOff>
    </xdr:from>
    <xdr:to>
      <xdr:col>5</xdr:col>
      <xdr:colOff>34925</xdr:colOff>
      <xdr:row>36</xdr:row>
      <xdr:rowOff>2807</xdr:rowOff>
    </xdr:to>
    <xdr:sp macro="" textlink="">
      <xdr:nvSpPr>
        <xdr:cNvPr id="130" name="円/楕円 129"/>
        <xdr:cNvSpPr/>
      </xdr:nvSpPr>
      <xdr:spPr bwMode="auto">
        <a:xfrm>
          <a:off x="5600700" y="68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216184</xdr:rowOff>
    </xdr:from>
    <xdr:ext cx="762000" cy="259045"/>
    <xdr:sp macro="" textlink="">
      <xdr:nvSpPr>
        <xdr:cNvPr id="131" name="人口1人当たり決算額の推移該当値テキスト445"/>
        <xdr:cNvSpPr txBox="1"/>
      </xdr:nvSpPr>
      <xdr:spPr>
        <a:xfrm>
          <a:off x="5740400" y="68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224771</xdr:rowOff>
    </xdr:from>
    <xdr:to>
      <xdr:col>4</xdr:col>
      <xdr:colOff>520700</xdr:colOff>
      <xdr:row>35</xdr:row>
      <xdr:rowOff>326371</xdr:rowOff>
    </xdr:to>
    <xdr:sp macro="" textlink="">
      <xdr:nvSpPr>
        <xdr:cNvPr id="132" name="円/楕円 131"/>
        <xdr:cNvSpPr/>
      </xdr:nvSpPr>
      <xdr:spPr bwMode="auto">
        <a:xfrm>
          <a:off x="4953000" y="683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336548</xdr:rowOff>
    </xdr:from>
    <xdr:ext cx="736600" cy="259045"/>
    <xdr:sp macro="" textlink="">
      <xdr:nvSpPr>
        <xdr:cNvPr id="133" name="テキスト ボックス 132"/>
        <xdr:cNvSpPr txBox="1"/>
      </xdr:nvSpPr>
      <xdr:spPr>
        <a:xfrm>
          <a:off x="4622800" y="660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216618</xdr:rowOff>
    </xdr:from>
    <xdr:to>
      <xdr:col>3</xdr:col>
      <xdr:colOff>955675</xdr:colOff>
      <xdr:row>35</xdr:row>
      <xdr:rowOff>318218</xdr:rowOff>
    </xdr:to>
    <xdr:sp macro="" textlink="">
      <xdr:nvSpPr>
        <xdr:cNvPr id="134" name="円/楕円 133"/>
        <xdr:cNvSpPr/>
      </xdr:nvSpPr>
      <xdr:spPr bwMode="auto">
        <a:xfrm>
          <a:off x="4254500" y="682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328395</xdr:rowOff>
    </xdr:from>
    <xdr:ext cx="762000" cy="259045"/>
    <xdr:sp macro="" textlink="">
      <xdr:nvSpPr>
        <xdr:cNvPr id="135" name="テキスト ボックス 134"/>
        <xdr:cNvSpPr txBox="1"/>
      </xdr:nvSpPr>
      <xdr:spPr>
        <a:xfrm>
          <a:off x="3924300" y="659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224790</xdr:rowOff>
    </xdr:from>
    <xdr:to>
      <xdr:col>3</xdr:col>
      <xdr:colOff>257175</xdr:colOff>
      <xdr:row>35</xdr:row>
      <xdr:rowOff>326390</xdr:rowOff>
    </xdr:to>
    <xdr:sp macro="" textlink="">
      <xdr:nvSpPr>
        <xdr:cNvPr id="136" name="円/楕円 135"/>
        <xdr:cNvSpPr/>
      </xdr:nvSpPr>
      <xdr:spPr bwMode="auto">
        <a:xfrm>
          <a:off x="3556000" y="683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311167</xdr:rowOff>
    </xdr:from>
    <xdr:ext cx="762000" cy="259045"/>
    <xdr:sp macro="" textlink="">
      <xdr:nvSpPr>
        <xdr:cNvPr id="137" name="テキスト ボックス 136"/>
        <xdr:cNvSpPr txBox="1"/>
      </xdr:nvSpPr>
      <xdr:spPr>
        <a:xfrm>
          <a:off x="3225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157924</xdr:rowOff>
    </xdr:from>
    <xdr:to>
      <xdr:col>2</xdr:col>
      <xdr:colOff>692150</xdr:colOff>
      <xdr:row>35</xdr:row>
      <xdr:rowOff>259524</xdr:rowOff>
    </xdr:to>
    <xdr:sp macro="" textlink="">
      <xdr:nvSpPr>
        <xdr:cNvPr id="138" name="円/楕円 137"/>
        <xdr:cNvSpPr/>
      </xdr:nvSpPr>
      <xdr:spPr bwMode="auto">
        <a:xfrm>
          <a:off x="2857500" y="676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244301</xdr:rowOff>
    </xdr:from>
    <xdr:ext cx="762000" cy="259045"/>
    <xdr:sp macro="" textlink="">
      <xdr:nvSpPr>
        <xdr:cNvPr id="139" name="テキスト ボックス 138"/>
        <xdr:cNvSpPr txBox="1"/>
      </xdr:nvSpPr>
      <xdr:spPr>
        <a:xfrm>
          <a:off x="2527300" y="685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30163</xdr:rowOff>
    </xdr:from>
    <xdr:to>
      <xdr:col>6</xdr:col>
      <xdr:colOff>511175</xdr:colOff>
      <xdr:row>38</xdr:row>
      <xdr:rowOff>69158</xdr:rowOff>
    </xdr:to>
    <xdr:cxnSp macro="">
      <xdr:nvCxnSpPr>
        <xdr:cNvPr id="61" name="直線コネクタ 60"/>
        <xdr:cNvCxnSpPr/>
      </xdr:nvCxnSpPr>
      <xdr:spPr>
        <a:xfrm>
          <a:off x="3797300" y="6545263"/>
          <a:ext cx="8382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30163</xdr:rowOff>
    </xdr:from>
    <xdr:to>
      <xdr:col>5</xdr:col>
      <xdr:colOff>358775</xdr:colOff>
      <xdr:row>38</xdr:row>
      <xdr:rowOff>57500</xdr:rowOff>
    </xdr:to>
    <xdr:cxnSp macro="">
      <xdr:nvCxnSpPr>
        <xdr:cNvPr id="64" name="直線コネクタ 63"/>
        <xdr:cNvCxnSpPr/>
      </xdr:nvCxnSpPr>
      <xdr:spPr>
        <a:xfrm flipV="1">
          <a:off x="2908300" y="6545263"/>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57500</xdr:rowOff>
    </xdr:from>
    <xdr:to>
      <xdr:col>4</xdr:col>
      <xdr:colOff>155575</xdr:colOff>
      <xdr:row>38</xdr:row>
      <xdr:rowOff>83103</xdr:rowOff>
    </xdr:to>
    <xdr:cxnSp macro="">
      <xdr:nvCxnSpPr>
        <xdr:cNvPr id="67" name="直線コネクタ 66"/>
        <xdr:cNvCxnSpPr/>
      </xdr:nvCxnSpPr>
      <xdr:spPr>
        <a:xfrm flipV="1">
          <a:off x="2019300" y="657260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48908</xdr:rowOff>
    </xdr:from>
    <xdr:to>
      <xdr:col>2</xdr:col>
      <xdr:colOff>638175</xdr:colOff>
      <xdr:row>38</xdr:row>
      <xdr:rowOff>83103</xdr:rowOff>
    </xdr:to>
    <xdr:cxnSp macro="">
      <xdr:nvCxnSpPr>
        <xdr:cNvPr id="70" name="直線コネクタ 69"/>
        <xdr:cNvCxnSpPr/>
      </xdr:nvCxnSpPr>
      <xdr:spPr>
        <a:xfrm>
          <a:off x="1130300" y="6564008"/>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18358</xdr:rowOff>
    </xdr:from>
    <xdr:to>
      <xdr:col>6</xdr:col>
      <xdr:colOff>561975</xdr:colOff>
      <xdr:row>38</xdr:row>
      <xdr:rowOff>119958</xdr:rowOff>
    </xdr:to>
    <xdr:sp macro="" textlink="">
      <xdr:nvSpPr>
        <xdr:cNvPr id="80" name="円/楕円 79"/>
        <xdr:cNvSpPr/>
      </xdr:nvSpPr>
      <xdr:spPr>
        <a:xfrm>
          <a:off x="4584700" y="65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168235</xdr:rowOff>
    </xdr:from>
    <xdr:ext cx="534377" cy="259045"/>
    <xdr:sp macro="" textlink="">
      <xdr:nvSpPr>
        <xdr:cNvPr id="81" name="人件費該当値テキスト"/>
        <xdr:cNvSpPr txBox="1"/>
      </xdr:nvSpPr>
      <xdr:spPr>
        <a:xfrm>
          <a:off x="4686300" y="65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150813</xdr:rowOff>
    </xdr:from>
    <xdr:to>
      <xdr:col>5</xdr:col>
      <xdr:colOff>409575</xdr:colOff>
      <xdr:row>38</xdr:row>
      <xdr:rowOff>80963</xdr:rowOff>
    </xdr:to>
    <xdr:sp macro="" textlink="">
      <xdr:nvSpPr>
        <xdr:cNvPr id="82" name="円/楕円 81"/>
        <xdr:cNvSpPr/>
      </xdr:nvSpPr>
      <xdr:spPr>
        <a:xfrm>
          <a:off x="37465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72090</xdr:rowOff>
    </xdr:from>
    <xdr:ext cx="534377" cy="259045"/>
    <xdr:sp macro="" textlink="">
      <xdr:nvSpPr>
        <xdr:cNvPr id="83" name="テキスト ボックス 82"/>
        <xdr:cNvSpPr txBox="1"/>
      </xdr:nvSpPr>
      <xdr:spPr>
        <a:xfrm>
          <a:off x="3530111" y="65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6700</xdr:rowOff>
    </xdr:from>
    <xdr:to>
      <xdr:col>4</xdr:col>
      <xdr:colOff>206375</xdr:colOff>
      <xdr:row>38</xdr:row>
      <xdr:rowOff>108300</xdr:rowOff>
    </xdr:to>
    <xdr:sp macro="" textlink="">
      <xdr:nvSpPr>
        <xdr:cNvPr id="84" name="円/楕円 83"/>
        <xdr:cNvSpPr/>
      </xdr:nvSpPr>
      <xdr:spPr>
        <a:xfrm>
          <a:off x="2857500" y="65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99427</xdr:rowOff>
    </xdr:from>
    <xdr:ext cx="534377" cy="259045"/>
    <xdr:sp macro="" textlink="">
      <xdr:nvSpPr>
        <xdr:cNvPr id="85" name="テキスト ボックス 84"/>
        <xdr:cNvSpPr txBox="1"/>
      </xdr:nvSpPr>
      <xdr:spPr>
        <a:xfrm>
          <a:off x="2641111" y="66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32303</xdr:rowOff>
    </xdr:from>
    <xdr:to>
      <xdr:col>3</xdr:col>
      <xdr:colOff>3175</xdr:colOff>
      <xdr:row>38</xdr:row>
      <xdr:rowOff>133903</xdr:rowOff>
    </xdr:to>
    <xdr:sp macro="" textlink="">
      <xdr:nvSpPr>
        <xdr:cNvPr id="86" name="円/楕円 85"/>
        <xdr:cNvSpPr/>
      </xdr:nvSpPr>
      <xdr:spPr>
        <a:xfrm>
          <a:off x="1968500" y="65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125030</xdr:rowOff>
    </xdr:from>
    <xdr:ext cx="534377" cy="259045"/>
    <xdr:sp macro="" textlink="">
      <xdr:nvSpPr>
        <xdr:cNvPr id="87" name="テキスト ボックス 86"/>
        <xdr:cNvSpPr txBox="1"/>
      </xdr:nvSpPr>
      <xdr:spPr>
        <a:xfrm>
          <a:off x="1752111" y="66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169558</xdr:rowOff>
    </xdr:from>
    <xdr:to>
      <xdr:col>1</xdr:col>
      <xdr:colOff>485775</xdr:colOff>
      <xdr:row>38</xdr:row>
      <xdr:rowOff>99708</xdr:rowOff>
    </xdr:to>
    <xdr:sp macro="" textlink="">
      <xdr:nvSpPr>
        <xdr:cNvPr id="88" name="円/楕円 87"/>
        <xdr:cNvSpPr/>
      </xdr:nvSpPr>
      <xdr:spPr>
        <a:xfrm>
          <a:off x="1079500" y="65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90835</xdr:rowOff>
    </xdr:from>
    <xdr:ext cx="534377" cy="259045"/>
    <xdr:sp macro="" textlink="">
      <xdr:nvSpPr>
        <xdr:cNvPr id="89" name="テキスト ボックス 88"/>
        <xdr:cNvSpPr txBox="1"/>
      </xdr:nvSpPr>
      <xdr:spPr>
        <a:xfrm>
          <a:off x="863111" y="66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139063</xdr:rowOff>
    </xdr:from>
    <xdr:to>
      <xdr:col>6</xdr:col>
      <xdr:colOff>511175</xdr:colOff>
      <xdr:row>58</xdr:row>
      <xdr:rowOff>150302</xdr:rowOff>
    </xdr:to>
    <xdr:cxnSp macro="">
      <xdr:nvCxnSpPr>
        <xdr:cNvPr id="118" name="直線コネクタ 117"/>
        <xdr:cNvCxnSpPr/>
      </xdr:nvCxnSpPr>
      <xdr:spPr>
        <a:xfrm flipV="1">
          <a:off x="3797300" y="10083163"/>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150302</xdr:rowOff>
    </xdr:from>
    <xdr:to>
      <xdr:col>5</xdr:col>
      <xdr:colOff>358775</xdr:colOff>
      <xdr:row>58</xdr:row>
      <xdr:rowOff>157935</xdr:rowOff>
    </xdr:to>
    <xdr:cxnSp macro="">
      <xdr:nvCxnSpPr>
        <xdr:cNvPr id="121" name="直線コネクタ 120"/>
        <xdr:cNvCxnSpPr/>
      </xdr:nvCxnSpPr>
      <xdr:spPr>
        <a:xfrm flipV="1">
          <a:off x="2908300" y="10094402"/>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157935</xdr:rowOff>
    </xdr:from>
    <xdr:to>
      <xdr:col>4</xdr:col>
      <xdr:colOff>155575</xdr:colOff>
      <xdr:row>58</xdr:row>
      <xdr:rowOff>161161</xdr:rowOff>
    </xdr:to>
    <xdr:cxnSp macro="">
      <xdr:nvCxnSpPr>
        <xdr:cNvPr id="124" name="直線コネクタ 123"/>
        <xdr:cNvCxnSpPr/>
      </xdr:nvCxnSpPr>
      <xdr:spPr>
        <a:xfrm flipV="1">
          <a:off x="2019300" y="10102035"/>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159925</xdr:rowOff>
    </xdr:from>
    <xdr:to>
      <xdr:col>2</xdr:col>
      <xdr:colOff>638175</xdr:colOff>
      <xdr:row>58</xdr:row>
      <xdr:rowOff>161161</xdr:rowOff>
    </xdr:to>
    <xdr:cxnSp macro="">
      <xdr:nvCxnSpPr>
        <xdr:cNvPr id="127" name="直線コネクタ 126"/>
        <xdr:cNvCxnSpPr/>
      </xdr:nvCxnSpPr>
      <xdr:spPr>
        <a:xfrm>
          <a:off x="1130300" y="10104025"/>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88263</xdr:rowOff>
    </xdr:from>
    <xdr:to>
      <xdr:col>6</xdr:col>
      <xdr:colOff>561975</xdr:colOff>
      <xdr:row>59</xdr:row>
      <xdr:rowOff>18413</xdr:rowOff>
    </xdr:to>
    <xdr:sp macro="" textlink="">
      <xdr:nvSpPr>
        <xdr:cNvPr id="137" name="円/楕円 136"/>
        <xdr:cNvSpPr/>
      </xdr:nvSpPr>
      <xdr:spPr>
        <a:xfrm>
          <a:off x="4584700" y="100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99502</xdr:rowOff>
    </xdr:from>
    <xdr:to>
      <xdr:col>5</xdr:col>
      <xdr:colOff>409575</xdr:colOff>
      <xdr:row>59</xdr:row>
      <xdr:rowOff>29652</xdr:rowOff>
    </xdr:to>
    <xdr:sp macro="" textlink="">
      <xdr:nvSpPr>
        <xdr:cNvPr id="139" name="円/楕円 138"/>
        <xdr:cNvSpPr/>
      </xdr:nvSpPr>
      <xdr:spPr>
        <a:xfrm>
          <a:off x="3746500" y="100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20779</xdr:rowOff>
    </xdr:from>
    <xdr:ext cx="534377" cy="259045"/>
    <xdr:sp macro="" textlink="">
      <xdr:nvSpPr>
        <xdr:cNvPr id="140" name="テキスト ボックス 139"/>
        <xdr:cNvSpPr txBox="1"/>
      </xdr:nvSpPr>
      <xdr:spPr>
        <a:xfrm>
          <a:off x="3530111" y="1013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107135</xdr:rowOff>
    </xdr:from>
    <xdr:to>
      <xdr:col>4</xdr:col>
      <xdr:colOff>206375</xdr:colOff>
      <xdr:row>59</xdr:row>
      <xdr:rowOff>37285</xdr:rowOff>
    </xdr:to>
    <xdr:sp macro="" textlink="">
      <xdr:nvSpPr>
        <xdr:cNvPr id="141" name="円/楕円 140"/>
        <xdr:cNvSpPr/>
      </xdr:nvSpPr>
      <xdr:spPr>
        <a:xfrm>
          <a:off x="2857500" y="100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28412</xdr:rowOff>
    </xdr:from>
    <xdr:ext cx="534377" cy="259045"/>
    <xdr:sp macro="" textlink="">
      <xdr:nvSpPr>
        <xdr:cNvPr id="142" name="テキスト ボックス 141"/>
        <xdr:cNvSpPr txBox="1"/>
      </xdr:nvSpPr>
      <xdr:spPr>
        <a:xfrm>
          <a:off x="2641111" y="101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110361</xdr:rowOff>
    </xdr:from>
    <xdr:to>
      <xdr:col>3</xdr:col>
      <xdr:colOff>3175</xdr:colOff>
      <xdr:row>59</xdr:row>
      <xdr:rowOff>40511</xdr:rowOff>
    </xdr:to>
    <xdr:sp macro="" textlink="">
      <xdr:nvSpPr>
        <xdr:cNvPr id="143" name="円/楕円 142"/>
        <xdr:cNvSpPr/>
      </xdr:nvSpPr>
      <xdr:spPr>
        <a:xfrm>
          <a:off x="1968500" y="100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31638</xdr:rowOff>
    </xdr:from>
    <xdr:ext cx="534377" cy="259045"/>
    <xdr:sp macro="" textlink="">
      <xdr:nvSpPr>
        <xdr:cNvPr id="144" name="テキスト ボックス 143"/>
        <xdr:cNvSpPr txBox="1"/>
      </xdr:nvSpPr>
      <xdr:spPr>
        <a:xfrm>
          <a:off x="1752111" y="1014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109125</xdr:rowOff>
    </xdr:from>
    <xdr:to>
      <xdr:col>1</xdr:col>
      <xdr:colOff>485775</xdr:colOff>
      <xdr:row>59</xdr:row>
      <xdr:rowOff>39275</xdr:rowOff>
    </xdr:to>
    <xdr:sp macro="" textlink="">
      <xdr:nvSpPr>
        <xdr:cNvPr id="145" name="円/楕円 144"/>
        <xdr:cNvSpPr/>
      </xdr:nvSpPr>
      <xdr:spPr>
        <a:xfrm>
          <a:off x="1079500" y="100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30402</xdr:rowOff>
    </xdr:from>
    <xdr:ext cx="534377" cy="259045"/>
    <xdr:sp macro="" textlink="">
      <xdr:nvSpPr>
        <xdr:cNvPr id="146" name="テキスト ボックス 145"/>
        <xdr:cNvSpPr txBox="1"/>
      </xdr:nvSpPr>
      <xdr:spPr>
        <a:xfrm>
          <a:off x="863111" y="101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105192</xdr:rowOff>
    </xdr:from>
    <xdr:to>
      <xdr:col>6</xdr:col>
      <xdr:colOff>511175</xdr:colOff>
      <xdr:row>77</xdr:row>
      <xdr:rowOff>153634</xdr:rowOff>
    </xdr:to>
    <xdr:cxnSp macro="">
      <xdr:nvCxnSpPr>
        <xdr:cNvPr id="177" name="直線コネクタ 176"/>
        <xdr:cNvCxnSpPr/>
      </xdr:nvCxnSpPr>
      <xdr:spPr>
        <a:xfrm flipV="1">
          <a:off x="3797300" y="12963942"/>
          <a:ext cx="838200" cy="3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110852</xdr:rowOff>
    </xdr:from>
    <xdr:to>
      <xdr:col>5</xdr:col>
      <xdr:colOff>358775</xdr:colOff>
      <xdr:row>77</xdr:row>
      <xdr:rowOff>153634</xdr:rowOff>
    </xdr:to>
    <xdr:cxnSp macro="">
      <xdr:nvCxnSpPr>
        <xdr:cNvPr id="180" name="直線コネクタ 179"/>
        <xdr:cNvCxnSpPr/>
      </xdr:nvCxnSpPr>
      <xdr:spPr>
        <a:xfrm>
          <a:off x="2908300" y="13312502"/>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110852</xdr:rowOff>
    </xdr:from>
    <xdr:to>
      <xdr:col>4</xdr:col>
      <xdr:colOff>155575</xdr:colOff>
      <xdr:row>78</xdr:row>
      <xdr:rowOff>18433</xdr:rowOff>
    </xdr:to>
    <xdr:cxnSp macro="">
      <xdr:nvCxnSpPr>
        <xdr:cNvPr id="183" name="直線コネクタ 182"/>
        <xdr:cNvCxnSpPr/>
      </xdr:nvCxnSpPr>
      <xdr:spPr>
        <a:xfrm flipV="1">
          <a:off x="2019300" y="13312502"/>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18433</xdr:rowOff>
    </xdr:from>
    <xdr:to>
      <xdr:col>2</xdr:col>
      <xdr:colOff>638175</xdr:colOff>
      <xdr:row>78</xdr:row>
      <xdr:rowOff>19848</xdr:rowOff>
    </xdr:to>
    <xdr:cxnSp macro="">
      <xdr:nvCxnSpPr>
        <xdr:cNvPr id="186" name="直線コネクタ 185"/>
        <xdr:cNvCxnSpPr/>
      </xdr:nvCxnSpPr>
      <xdr:spPr>
        <a:xfrm flipV="1">
          <a:off x="1130300" y="13391533"/>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54392</xdr:rowOff>
    </xdr:from>
    <xdr:to>
      <xdr:col>6</xdr:col>
      <xdr:colOff>561975</xdr:colOff>
      <xdr:row>75</xdr:row>
      <xdr:rowOff>155992</xdr:rowOff>
    </xdr:to>
    <xdr:sp macro="" textlink="">
      <xdr:nvSpPr>
        <xdr:cNvPr id="196" name="円/楕円 195"/>
        <xdr:cNvSpPr/>
      </xdr:nvSpPr>
      <xdr:spPr>
        <a:xfrm>
          <a:off x="4584700" y="129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77269</xdr:rowOff>
    </xdr:from>
    <xdr:ext cx="469744" cy="259045"/>
    <xdr:sp macro="" textlink="">
      <xdr:nvSpPr>
        <xdr:cNvPr id="197" name="維持補修費該当値テキスト"/>
        <xdr:cNvSpPr txBox="1"/>
      </xdr:nvSpPr>
      <xdr:spPr>
        <a:xfrm>
          <a:off x="4686300" y="1276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102834</xdr:rowOff>
    </xdr:from>
    <xdr:to>
      <xdr:col>5</xdr:col>
      <xdr:colOff>409575</xdr:colOff>
      <xdr:row>78</xdr:row>
      <xdr:rowOff>32984</xdr:rowOff>
    </xdr:to>
    <xdr:sp macro="" textlink="">
      <xdr:nvSpPr>
        <xdr:cNvPr id="198" name="円/楕円 197"/>
        <xdr:cNvSpPr/>
      </xdr:nvSpPr>
      <xdr:spPr>
        <a:xfrm>
          <a:off x="3746500" y="133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24111</xdr:rowOff>
    </xdr:from>
    <xdr:ext cx="469744" cy="259045"/>
    <xdr:sp macro="" textlink="">
      <xdr:nvSpPr>
        <xdr:cNvPr id="199" name="テキスト ボックス 198"/>
        <xdr:cNvSpPr txBox="1"/>
      </xdr:nvSpPr>
      <xdr:spPr>
        <a:xfrm>
          <a:off x="3562427" y="133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60052</xdr:rowOff>
    </xdr:from>
    <xdr:to>
      <xdr:col>4</xdr:col>
      <xdr:colOff>206375</xdr:colOff>
      <xdr:row>77</xdr:row>
      <xdr:rowOff>161652</xdr:rowOff>
    </xdr:to>
    <xdr:sp macro="" textlink="">
      <xdr:nvSpPr>
        <xdr:cNvPr id="200" name="円/楕円 199"/>
        <xdr:cNvSpPr/>
      </xdr:nvSpPr>
      <xdr:spPr>
        <a:xfrm>
          <a:off x="2857500" y="132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152779</xdr:rowOff>
    </xdr:from>
    <xdr:ext cx="469744" cy="259045"/>
    <xdr:sp macro="" textlink="">
      <xdr:nvSpPr>
        <xdr:cNvPr id="201" name="テキスト ボックス 200"/>
        <xdr:cNvSpPr txBox="1"/>
      </xdr:nvSpPr>
      <xdr:spPr>
        <a:xfrm>
          <a:off x="2673427" y="1335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139083</xdr:rowOff>
    </xdr:from>
    <xdr:to>
      <xdr:col>3</xdr:col>
      <xdr:colOff>3175</xdr:colOff>
      <xdr:row>78</xdr:row>
      <xdr:rowOff>69233</xdr:rowOff>
    </xdr:to>
    <xdr:sp macro="" textlink="">
      <xdr:nvSpPr>
        <xdr:cNvPr id="202" name="円/楕円 201"/>
        <xdr:cNvSpPr/>
      </xdr:nvSpPr>
      <xdr:spPr>
        <a:xfrm>
          <a:off x="1968500" y="133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60360</xdr:rowOff>
    </xdr:from>
    <xdr:ext cx="469744" cy="259045"/>
    <xdr:sp macro="" textlink="">
      <xdr:nvSpPr>
        <xdr:cNvPr id="203" name="テキスト ボックス 202"/>
        <xdr:cNvSpPr txBox="1"/>
      </xdr:nvSpPr>
      <xdr:spPr>
        <a:xfrm>
          <a:off x="1784427" y="1343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140498</xdr:rowOff>
    </xdr:from>
    <xdr:to>
      <xdr:col>1</xdr:col>
      <xdr:colOff>485775</xdr:colOff>
      <xdr:row>78</xdr:row>
      <xdr:rowOff>70648</xdr:rowOff>
    </xdr:to>
    <xdr:sp macro="" textlink="">
      <xdr:nvSpPr>
        <xdr:cNvPr id="204" name="円/楕円 203"/>
        <xdr:cNvSpPr/>
      </xdr:nvSpPr>
      <xdr:spPr>
        <a:xfrm>
          <a:off x="1079500" y="133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61775</xdr:rowOff>
    </xdr:from>
    <xdr:ext cx="469744" cy="259045"/>
    <xdr:sp macro="" textlink="">
      <xdr:nvSpPr>
        <xdr:cNvPr id="205" name="テキスト ボックス 204"/>
        <xdr:cNvSpPr txBox="1"/>
      </xdr:nvSpPr>
      <xdr:spPr>
        <a:xfrm>
          <a:off x="895427" y="134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79006</xdr:rowOff>
    </xdr:from>
    <xdr:to>
      <xdr:col>6</xdr:col>
      <xdr:colOff>511175</xdr:colOff>
      <xdr:row>96</xdr:row>
      <xdr:rowOff>104747</xdr:rowOff>
    </xdr:to>
    <xdr:cxnSp macro="">
      <xdr:nvCxnSpPr>
        <xdr:cNvPr id="233" name="直線コネクタ 232"/>
        <xdr:cNvCxnSpPr/>
      </xdr:nvCxnSpPr>
      <xdr:spPr>
        <a:xfrm flipV="1">
          <a:off x="3797300" y="16538206"/>
          <a:ext cx="8382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104747</xdr:rowOff>
    </xdr:from>
    <xdr:to>
      <xdr:col>5</xdr:col>
      <xdr:colOff>358775</xdr:colOff>
      <xdr:row>96</xdr:row>
      <xdr:rowOff>117022</xdr:rowOff>
    </xdr:to>
    <xdr:cxnSp macro="">
      <xdr:nvCxnSpPr>
        <xdr:cNvPr id="236" name="直線コネクタ 235"/>
        <xdr:cNvCxnSpPr/>
      </xdr:nvCxnSpPr>
      <xdr:spPr>
        <a:xfrm flipV="1">
          <a:off x="2908300" y="16563947"/>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117022</xdr:rowOff>
    </xdr:from>
    <xdr:to>
      <xdr:col>4</xdr:col>
      <xdr:colOff>155575</xdr:colOff>
      <xdr:row>97</xdr:row>
      <xdr:rowOff>37036</xdr:rowOff>
    </xdr:to>
    <xdr:cxnSp macro="">
      <xdr:nvCxnSpPr>
        <xdr:cNvPr id="239" name="直線コネクタ 238"/>
        <xdr:cNvCxnSpPr/>
      </xdr:nvCxnSpPr>
      <xdr:spPr>
        <a:xfrm flipV="1">
          <a:off x="2019300" y="16576222"/>
          <a:ext cx="889000" cy="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1" name="テキスト ボックス 240"/>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37036</xdr:rowOff>
    </xdr:from>
    <xdr:to>
      <xdr:col>2</xdr:col>
      <xdr:colOff>638175</xdr:colOff>
      <xdr:row>97</xdr:row>
      <xdr:rowOff>72811</xdr:rowOff>
    </xdr:to>
    <xdr:cxnSp macro="">
      <xdr:nvCxnSpPr>
        <xdr:cNvPr id="242" name="直線コネクタ 241"/>
        <xdr:cNvCxnSpPr/>
      </xdr:nvCxnSpPr>
      <xdr:spPr>
        <a:xfrm flipV="1">
          <a:off x="1130300" y="16667686"/>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6" name="テキスト ボックス 245"/>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28206</xdr:rowOff>
    </xdr:from>
    <xdr:to>
      <xdr:col>6</xdr:col>
      <xdr:colOff>561975</xdr:colOff>
      <xdr:row>96</xdr:row>
      <xdr:rowOff>129806</xdr:rowOff>
    </xdr:to>
    <xdr:sp macro="" textlink="">
      <xdr:nvSpPr>
        <xdr:cNvPr id="252" name="円/楕円 251"/>
        <xdr:cNvSpPr/>
      </xdr:nvSpPr>
      <xdr:spPr>
        <a:xfrm>
          <a:off x="45847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6633</xdr:rowOff>
    </xdr:from>
    <xdr:ext cx="534377" cy="259045"/>
    <xdr:sp macro="" textlink="">
      <xdr:nvSpPr>
        <xdr:cNvPr id="253" name="扶助費該当値テキスト"/>
        <xdr:cNvSpPr txBox="1"/>
      </xdr:nvSpPr>
      <xdr:spPr>
        <a:xfrm>
          <a:off x="4686300" y="1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53947</xdr:rowOff>
    </xdr:from>
    <xdr:to>
      <xdr:col>5</xdr:col>
      <xdr:colOff>409575</xdr:colOff>
      <xdr:row>96</xdr:row>
      <xdr:rowOff>155547</xdr:rowOff>
    </xdr:to>
    <xdr:sp macro="" textlink="">
      <xdr:nvSpPr>
        <xdr:cNvPr id="254" name="円/楕円 253"/>
        <xdr:cNvSpPr/>
      </xdr:nvSpPr>
      <xdr:spPr>
        <a:xfrm>
          <a:off x="3746500" y="165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146674</xdr:rowOff>
    </xdr:from>
    <xdr:ext cx="534377" cy="259045"/>
    <xdr:sp macro="" textlink="">
      <xdr:nvSpPr>
        <xdr:cNvPr id="255" name="テキスト ボックス 254"/>
        <xdr:cNvSpPr txBox="1"/>
      </xdr:nvSpPr>
      <xdr:spPr>
        <a:xfrm>
          <a:off x="3530111" y="166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66222</xdr:rowOff>
    </xdr:from>
    <xdr:to>
      <xdr:col>4</xdr:col>
      <xdr:colOff>206375</xdr:colOff>
      <xdr:row>96</xdr:row>
      <xdr:rowOff>167822</xdr:rowOff>
    </xdr:to>
    <xdr:sp macro="" textlink="">
      <xdr:nvSpPr>
        <xdr:cNvPr id="256" name="円/楕円 255"/>
        <xdr:cNvSpPr/>
      </xdr:nvSpPr>
      <xdr:spPr>
        <a:xfrm>
          <a:off x="2857500" y="165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12899</xdr:rowOff>
    </xdr:from>
    <xdr:ext cx="534377" cy="259045"/>
    <xdr:sp macro="" textlink="">
      <xdr:nvSpPr>
        <xdr:cNvPr id="257" name="テキスト ボックス 256"/>
        <xdr:cNvSpPr txBox="1"/>
      </xdr:nvSpPr>
      <xdr:spPr>
        <a:xfrm>
          <a:off x="2641111" y="163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157686</xdr:rowOff>
    </xdr:from>
    <xdr:to>
      <xdr:col>3</xdr:col>
      <xdr:colOff>3175</xdr:colOff>
      <xdr:row>97</xdr:row>
      <xdr:rowOff>87836</xdr:rowOff>
    </xdr:to>
    <xdr:sp macro="" textlink="">
      <xdr:nvSpPr>
        <xdr:cNvPr id="258" name="円/楕円 257"/>
        <xdr:cNvSpPr/>
      </xdr:nvSpPr>
      <xdr:spPr>
        <a:xfrm>
          <a:off x="1968500" y="166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104363</xdr:rowOff>
    </xdr:from>
    <xdr:ext cx="534377" cy="259045"/>
    <xdr:sp macro="" textlink="">
      <xdr:nvSpPr>
        <xdr:cNvPr id="259" name="テキスト ボックス 258"/>
        <xdr:cNvSpPr txBox="1"/>
      </xdr:nvSpPr>
      <xdr:spPr>
        <a:xfrm>
          <a:off x="1752111" y="163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22011</xdr:rowOff>
    </xdr:from>
    <xdr:to>
      <xdr:col>1</xdr:col>
      <xdr:colOff>485775</xdr:colOff>
      <xdr:row>97</xdr:row>
      <xdr:rowOff>123611</xdr:rowOff>
    </xdr:to>
    <xdr:sp macro="" textlink="">
      <xdr:nvSpPr>
        <xdr:cNvPr id="260" name="円/楕円 259"/>
        <xdr:cNvSpPr/>
      </xdr:nvSpPr>
      <xdr:spPr>
        <a:xfrm>
          <a:off x="1079500" y="166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140138</xdr:rowOff>
    </xdr:from>
    <xdr:ext cx="534377" cy="259045"/>
    <xdr:sp macro="" textlink="">
      <xdr:nvSpPr>
        <xdr:cNvPr id="261" name="テキスト ボックス 260"/>
        <xdr:cNvSpPr txBox="1"/>
      </xdr:nvSpPr>
      <xdr:spPr>
        <a:xfrm>
          <a:off x="863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80787</xdr:rowOff>
    </xdr:from>
    <xdr:to>
      <xdr:col>15</xdr:col>
      <xdr:colOff>180975</xdr:colOff>
      <xdr:row>36</xdr:row>
      <xdr:rowOff>99989</xdr:rowOff>
    </xdr:to>
    <xdr:cxnSp macro="">
      <xdr:nvCxnSpPr>
        <xdr:cNvPr id="293" name="直線コネクタ 292"/>
        <xdr:cNvCxnSpPr/>
      </xdr:nvCxnSpPr>
      <xdr:spPr>
        <a:xfrm flipV="1">
          <a:off x="9639300" y="625298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99989</xdr:rowOff>
    </xdr:from>
    <xdr:to>
      <xdr:col>14</xdr:col>
      <xdr:colOff>28575</xdr:colOff>
      <xdr:row>36</xdr:row>
      <xdr:rowOff>152126</xdr:rowOff>
    </xdr:to>
    <xdr:cxnSp macro="">
      <xdr:nvCxnSpPr>
        <xdr:cNvPr id="296" name="直線コネクタ 295"/>
        <xdr:cNvCxnSpPr/>
      </xdr:nvCxnSpPr>
      <xdr:spPr>
        <a:xfrm flipV="1">
          <a:off x="8750300" y="6272189"/>
          <a:ext cx="889000" cy="5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152126</xdr:rowOff>
    </xdr:from>
    <xdr:to>
      <xdr:col>12</xdr:col>
      <xdr:colOff>511175</xdr:colOff>
      <xdr:row>37</xdr:row>
      <xdr:rowOff>110847</xdr:rowOff>
    </xdr:to>
    <xdr:cxnSp macro="">
      <xdr:nvCxnSpPr>
        <xdr:cNvPr id="299" name="直線コネクタ 298"/>
        <xdr:cNvCxnSpPr/>
      </xdr:nvCxnSpPr>
      <xdr:spPr>
        <a:xfrm flipV="1">
          <a:off x="7861300" y="6324326"/>
          <a:ext cx="889000" cy="13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73422</xdr:rowOff>
    </xdr:from>
    <xdr:to>
      <xdr:col>11</xdr:col>
      <xdr:colOff>307975</xdr:colOff>
      <xdr:row>37</xdr:row>
      <xdr:rowOff>110847</xdr:rowOff>
    </xdr:to>
    <xdr:cxnSp macro="">
      <xdr:nvCxnSpPr>
        <xdr:cNvPr id="302" name="直線コネクタ 301"/>
        <xdr:cNvCxnSpPr/>
      </xdr:nvCxnSpPr>
      <xdr:spPr>
        <a:xfrm>
          <a:off x="6972300" y="6417072"/>
          <a:ext cx="8890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91159</xdr:rowOff>
    </xdr:from>
    <xdr:ext cx="534377" cy="259045"/>
    <xdr:sp macro="" textlink="">
      <xdr:nvSpPr>
        <xdr:cNvPr id="306" name="テキスト ボックス 305"/>
        <xdr:cNvSpPr txBox="1"/>
      </xdr:nvSpPr>
      <xdr:spPr>
        <a:xfrm>
          <a:off x="6705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29987</xdr:rowOff>
    </xdr:from>
    <xdr:to>
      <xdr:col>15</xdr:col>
      <xdr:colOff>231775</xdr:colOff>
      <xdr:row>36</xdr:row>
      <xdr:rowOff>131587</xdr:rowOff>
    </xdr:to>
    <xdr:sp macro="" textlink="">
      <xdr:nvSpPr>
        <xdr:cNvPr id="312" name="円/楕円 311"/>
        <xdr:cNvSpPr/>
      </xdr:nvSpPr>
      <xdr:spPr>
        <a:xfrm>
          <a:off x="10426700" y="62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52864</xdr:rowOff>
    </xdr:from>
    <xdr:ext cx="534377" cy="259045"/>
    <xdr:sp macro="" textlink="">
      <xdr:nvSpPr>
        <xdr:cNvPr id="313" name="補助費等該当値テキスト"/>
        <xdr:cNvSpPr txBox="1"/>
      </xdr:nvSpPr>
      <xdr:spPr>
        <a:xfrm>
          <a:off x="10528300" y="605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49189</xdr:rowOff>
    </xdr:from>
    <xdr:to>
      <xdr:col>14</xdr:col>
      <xdr:colOff>79375</xdr:colOff>
      <xdr:row>36</xdr:row>
      <xdr:rowOff>150789</xdr:rowOff>
    </xdr:to>
    <xdr:sp macro="" textlink="">
      <xdr:nvSpPr>
        <xdr:cNvPr id="314" name="円/楕円 313"/>
        <xdr:cNvSpPr/>
      </xdr:nvSpPr>
      <xdr:spPr>
        <a:xfrm>
          <a:off x="9588500" y="62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141916</xdr:rowOff>
    </xdr:from>
    <xdr:ext cx="534377" cy="259045"/>
    <xdr:sp macro="" textlink="">
      <xdr:nvSpPr>
        <xdr:cNvPr id="315" name="テキスト ボックス 314"/>
        <xdr:cNvSpPr txBox="1"/>
      </xdr:nvSpPr>
      <xdr:spPr>
        <a:xfrm>
          <a:off x="9372111" y="631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101326</xdr:rowOff>
    </xdr:from>
    <xdr:to>
      <xdr:col>12</xdr:col>
      <xdr:colOff>561975</xdr:colOff>
      <xdr:row>37</xdr:row>
      <xdr:rowOff>31476</xdr:rowOff>
    </xdr:to>
    <xdr:sp macro="" textlink="">
      <xdr:nvSpPr>
        <xdr:cNvPr id="316" name="円/楕円 315"/>
        <xdr:cNvSpPr/>
      </xdr:nvSpPr>
      <xdr:spPr>
        <a:xfrm>
          <a:off x="8699500" y="62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22603</xdr:rowOff>
    </xdr:from>
    <xdr:ext cx="534377" cy="259045"/>
    <xdr:sp macro="" textlink="">
      <xdr:nvSpPr>
        <xdr:cNvPr id="317" name="テキスト ボックス 316"/>
        <xdr:cNvSpPr txBox="1"/>
      </xdr:nvSpPr>
      <xdr:spPr>
        <a:xfrm>
          <a:off x="8483111" y="63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60047</xdr:rowOff>
    </xdr:from>
    <xdr:to>
      <xdr:col>11</xdr:col>
      <xdr:colOff>358775</xdr:colOff>
      <xdr:row>37</xdr:row>
      <xdr:rowOff>161647</xdr:rowOff>
    </xdr:to>
    <xdr:sp macro="" textlink="">
      <xdr:nvSpPr>
        <xdr:cNvPr id="318" name="円/楕円 317"/>
        <xdr:cNvSpPr/>
      </xdr:nvSpPr>
      <xdr:spPr>
        <a:xfrm>
          <a:off x="7810500" y="64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152774</xdr:rowOff>
    </xdr:from>
    <xdr:ext cx="534377" cy="259045"/>
    <xdr:sp macro="" textlink="">
      <xdr:nvSpPr>
        <xdr:cNvPr id="319" name="テキスト ボックス 318"/>
        <xdr:cNvSpPr txBox="1"/>
      </xdr:nvSpPr>
      <xdr:spPr>
        <a:xfrm>
          <a:off x="7594111" y="64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22622</xdr:rowOff>
    </xdr:from>
    <xdr:to>
      <xdr:col>10</xdr:col>
      <xdr:colOff>155575</xdr:colOff>
      <xdr:row>37</xdr:row>
      <xdr:rowOff>124222</xdr:rowOff>
    </xdr:to>
    <xdr:sp macro="" textlink="">
      <xdr:nvSpPr>
        <xdr:cNvPr id="320" name="円/楕円 319"/>
        <xdr:cNvSpPr/>
      </xdr:nvSpPr>
      <xdr:spPr>
        <a:xfrm>
          <a:off x="6921500" y="63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115349</xdr:rowOff>
    </xdr:from>
    <xdr:ext cx="534377" cy="259045"/>
    <xdr:sp macro="" textlink="">
      <xdr:nvSpPr>
        <xdr:cNvPr id="321" name="テキスト ボックス 320"/>
        <xdr:cNvSpPr txBox="1"/>
      </xdr:nvSpPr>
      <xdr:spPr>
        <a:xfrm>
          <a:off x="6705111" y="64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160677</xdr:rowOff>
    </xdr:from>
    <xdr:to>
      <xdr:col>15</xdr:col>
      <xdr:colOff>180975</xdr:colOff>
      <xdr:row>56</xdr:row>
      <xdr:rowOff>146961</xdr:rowOff>
    </xdr:to>
    <xdr:cxnSp macro="">
      <xdr:nvCxnSpPr>
        <xdr:cNvPr id="352" name="直線コネクタ 351"/>
        <xdr:cNvCxnSpPr/>
      </xdr:nvCxnSpPr>
      <xdr:spPr>
        <a:xfrm flipV="1">
          <a:off x="9639300" y="8904627"/>
          <a:ext cx="8382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146961</xdr:rowOff>
    </xdr:from>
    <xdr:to>
      <xdr:col>14</xdr:col>
      <xdr:colOff>28575</xdr:colOff>
      <xdr:row>56</xdr:row>
      <xdr:rowOff>149258</xdr:rowOff>
    </xdr:to>
    <xdr:cxnSp macro="">
      <xdr:nvCxnSpPr>
        <xdr:cNvPr id="355" name="直線コネクタ 354"/>
        <xdr:cNvCxnSpPr/>
      </xdr:nvCxnSpPr>
      <xdr:spPr>
        <a:xfrm flipV="1">
          <a:off x="8750300" y="9748161"/>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65786</xdr:rowOff>
    </xdr:from>
    <xdr:to>
      <xdr:col>12</xdr:col>
      <xdr:colOff>511175</xdr:colOff>
      <xdr:row>56</xdr:row>
      <xdr:rowOff>149258</xdr:rowOff>
    </xdr:to>
    <xdr:cxnSp macro="">
      <xdr:nvCxnSpPr>
        <xdr:cNvPr id="358" name="直線コネクタ 357"/>
        <xdr:cNvCxnSpPr/>
      </xdr:nvCxnSpPr>
      <xdr:spPr>
        <a:xfrm>
          <a:off x="7861300" y="9324086"/>
          <a:ext cx="889000" cy="4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65786</xdr:rowOff>
    </xdr:from>
    <xdr:to>
      <xdr:col>11</xdr:col>
      <xdr:colOff>307975</xdr:colOff>
      <xdr:row>56</xdr:row>
      <xdr:rowOff>99216</xdr:rowOff>
    </xdr:to>
    <xdr:cxnSp macro="">
      <xdr:nvCxnSpPr>
        <xdr:cNvPr id="361" name="直線コネクタ 360"/>
        <xdr:cNvCxnSpPr/>
      </xdr:nvCxnSpPr>
      <xdr:spPr>
        <a:xfrm flipV="1">
          <a:off x="6972300" y="9324086"/>
          <a:ext cx="889000" cy="37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70299</xdr:rowOff>
    </xdr:from>
    <xdr:ext cx="534377" cy="259045"/>
    <xdr:sp macro="" textlink="">
      <xdr:nvSpPr>
        <xdr:cNvPr id="363" name="テキスト ボックス 362"/>
        <xdr:cNvSpPr txBox="1"/>
      </xdr:nvSpPr>
      <xdr:spPr>
        <a:xfrm>
          <a:off x="7594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109877</xdr:rowOff>
    </xdr:from>
    <xdr:to>
      <xdr:col>15</xdr:col>
      <xdr:colOff>231775</xdr:colOff>
      <xdr:row>52</xdr:row>
      <xdr:rowOff>40027</xdr:rowOff>
    </xdr:to>
    <xdr:sp macro="" textlink="">
      <xdr:nvSpPr>
        <xdr:cNvPr id="371" name="円/楕円 370"/>
        <xdr:cNvSpPr/>
      </xdr:nvSpPr>
      <xdr:spPr>
        <a:xfrm>
          <a:off x="10426700" y="8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132754</xdr:rowOff>
    </xdr:from>
    <xdr:ext cx="599010" cy="259045"/>
    <xdr:sp macro="" textlink="">
      <xdr:nvSpPr>
        <xdr:cNvPr id="372" name="普通建設事業費該当値テキスト"/>
        <xdr:cNvSpPr txBox="1"/>
      </xdr:nvSpPr>
      <xdr:spPr>
        <a:xfrm>
          <a:off x="10528300" y="870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96161</xdr:rowOff>
    </xdr:from>
    <xdr:to>
      <xdr:col>14</xdr:col>
      <xdr:colOff>79375</xdr:colOff>
      <xdr:row>57</xdr:row>
      <xdr:rowOff>26311</xdr:rowOff>
    </xdr:to>
    <xdr:sp macro="" textlink="">
      <xdr:nvSpPr>
        <xdr:cNvPr id="373" name="円/楕円 372"/>
        <xdr:cNvSpPr/>
      </xdr:nvSpPr>
      <xdr:spPr>
        <a:xfrm>
          <a:off x="9588500" y="96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17438</xdr:rowOff>
    </xdr:from>
    <xdr:ext cx="534377" cy="259045"/>
    <xdr:sp macro="" textlink="">
      <xdr:nvSpPr>
        <xdr:cNvPr id="374" name="テキスト ボックス 373"/>
        <xdr:cNvSpPr txBox="1"/>
      </xdr:nvSpPr>
      <xdr:spPr>
        <a:xfrm>
          <a:off x="9372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98458</xdr:rowOff>
    </xdr:from>
    <xdr:to>
      <xdr:col>12</xdr:col>
      <xdr:colOff>561975</xdr:colOff>
      <xdr:row>57</xdr:row>
      <xdr:rowOff>28608</xdr:rowOff>
    </xdr:to>
    <xdr:sp macro="" textlink="">
      <xdr:nvSpPr>
        <xdr:cNvPr id="375" name="円/楕円 374"/>
        <xdr:cNvSpPr/>
      </xdr:nvSpPr>
      <xdr:spPr>
        <a:xfrm>
          <a:off x="8699500" y="96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19735</xdr:rowOff>
    </xdr:from>
    <xdr:ext cx="534377" cy="259045"/>
    <xdr:sp macro="" textlink="">
      <xdr:nvSpPr>
        <xdr:cNvPr id="376" name="テキスト ボックス 375"/>
        <xdr:cNvSpPr txBox="1"/>
      </xdr:nvSpPr>
      <xdr:spPr>
        <a:xfrm>
          <a:off x="8483111" y="97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14986</xdr:rowOff>
    </xdr:from>
    <xdr:to>
      <xdr:col>11</xdr:col>
      <xdr:colOff>358775</xdr:colOff>
      <xdr:row>54</xdr:row>
      <xdr:rowOff>116586</xdr:rowOff>
    </xdr:to>
    <xdr:sp macro="" textlink="">
      <xdr:nvSpPr>
        <xdr:cNvPr id="377" name="円/楕円 376"/>
        <xdr:cNvSpPr/>
      </xdr:nvSpPr>
      <xdr:spPr>
        <a:xfrm>
          <a:off x="7810500" y="92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133113</xdr:rowOff>
    </xdr:from>
    <xdr:ext cx="534377" cy="259045"/>
    <xdr:sp macro="" textlink="">
      <xdr:nvSpPr>
        <xdr:cNvPr id="378" name="テキスト ボックス 377"/>
        <xdr:cNvSpPr txBox="1"/>
      </xdr:nvSpPr>
      <xdr:spPr>
        <a:xfrm>
          <a:off x="7594111" y="90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48416</xdr:rowOff>
    </xdr:from>
    <xdr:to>
      <xdr:col>10</xdr:col>
      <xdr:colOff>155575</xdr:colOff>
      <xdr:row>56</xdr:row>
      <xdr:rowOff>150016</xdr:rowOff>
    </xdr:to>
    <xdr:sp macro="" textlink="">
      <xdr:nvSpPr>
        <xdr:cNvPr id="379" name="円/楕円 378"/>
        <xdr:cNvSpPr/>
      </xdr:nvSpPr>
      <xdr:spPr>
        <a:xfrm>
          <a:off x="6921500" y="96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141143</xdr:rowOff>
    </xdr:from>
    <xdr:ext cx="534377" cy="259045"/>
    <xdr:sp macro="" textlink="">
      <xdr:nvSpPr>
        <xdr:cNvPr id="380" name="テキスト ボックス 379"/>
        <xdr:cNvSpPr txBox="1"/>
      </xdr:nvSpPr>
      <xdr:spPr>
        <a:xfrm>
          <a:off x="6705111" y="97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27196</xdr:rowOff>
    </xdr:from>
    <xdr:to>
      <xdr:col>15</xdr:col>
      <xdr:colOff>180975</xdr:colOff>
      <xdr:row>78</xdr:row>
      <xdr:rowOff>92103</xdr:rowOff>
    </xdr:to>
    <xdr:cxnSp macro="">
      <xdr:nvCxnSpPr>
        <xdr:cNvPr id="411" name="直線コネクタ 410"/>
        <xdr:cNvCxnSpPr/>
      </xdr:nvCxnSpPr>
      <xdr:spPr>
        <a:xfrm flipV="1">
          <a:off x="9639300" y="12028696"/>
          <a:ext cx="838200" cy="14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92103</xdr:rowOff>
    </xdr:from>
    <xdr:to>
      <xdr:col>14</xdr:col>
      <xdr:colOff>28575</xdr:colOff>
      <xdr:row>79</xdr:row>
      <xdr:rowOff>54318</xdr:rowOff>
    </xdr:to>
    <xdr:cxnSp macro="">
      <xdr:nvCxnSpPr>
        <xdr:cNvPr id="414" name="直線コネクタ 413"/>
        <xdr:cNvCxnSpPr/>
      </xdr:nvCxnSpPr>
      <xdr:spPr>
        <a:xfrm flipV="1">
          <a:off x="8750300" y="13465203"/>
          <a:ext cx="889000" cy="13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147846</xdr:rowOff>
    </xdr:from>
    <xdr:to>
      <xdr:col>15</xdr:col>
      <xdr:colOff>231775</xdr:colOff>
      <xdr:row>70</xdr:row>
      <xdr:rowOff>77996</xdr:rowOff>
    </xdr:to>
    <xdr:sp macro="" textlink="">
      <xdr:nvSpPr>
        <xdr:cNvPr id="424" name="円/楕円 423"/>
        <xdr:cNvSpPr/>
      </xdr:nvSpPr>
      <xdr:spPr>
        <a:xfrm>
          <a:off x="10426700" y="119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100873</xdr:rowOff>
    </xdr:from>
    <xdr:ext cx="534377" cy="259045"/>
    <xdr:sp macro="" textlink="">
      <xdr:nvSpPr>
        <xdr:cNvPr id="425" name="普通建設事業費 （ うち新規整備　）該当値テキスト"/>
        <xdr:cNvSpPr txBox="1"/>
      </xdr:nvSpPr>
      <xdr:spPr>
        <a:xfrm>
          <a:off x="10528300" y="11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41303</xdr:rowOff>
    </xdr:from>
    <xdr:to>
      <xdr:col>14</xdr:col>
      <xdr:colOff>79375</xdr:colOff>
      <xdr:row>78</xdr:row>
      <xdr:rowOff>142903</xdr:rowOff>
    </xdr:to>
    <xdr:sp macro="" textlink="">
      <xdr:nvSpPr>
        <xdr:cNvPr id="426" name="円/楕円 425"/>
        <xdr:cNvSpPr/>
      </xdr:nvSpPr>
      <xdr:spPr>
        <a:xfrm>
          <a:off x="9588500" y="134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134030</xdr:rowOff>
    </xdr:from>
    <xdr:ext cx="534377" cy="259045"/>
    <xdr:sp macro="" textlink="">
      <xdr:nvSpPr>
        <xdr:cNvPr id="427" name="テキスト ボックス 426"/>
        <xdr:cNvSpPr txBox="1"/>
      </xdr:nvSpPr>
      <xdr:spPr>
        <a:xfrm>
          <a:off x="9372111" y="135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3518</xdr:rowOff>
    </xdr:from>
    <xdr:to>
      <xdr:col>12</xdr:col>
      <xdr:colOff>561975</xdr:colOff>
      <xdr:row>79</xdr:row>
      <xdr:rowOff>105118</xdr:rowOff>
    </xdr:to>
    <xdr:sp macro="" textlink="">
      <xdr:nvSpPr>
        <xdr:cNvPr id="428" name="円/楕円 427"/>
        <xdr:cNvSpPr/>
      </xdr:nvSpPr>
      <xdr:spPr>
        <a:xfrm>
          <a:off x="8699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96245</xdr:rowOff>
    </xdr:from>
    <xdr:ext cx="469744" cy="259045"/>
    <xdr:sp macro="" textlink="">
      <xdr:nvSpPr>
        <xdr:cNvPr id="429" name="テキスト ボックス 428"/>
        <xdr:cNvSpPr txBox="1"/>
      </xdr:nvSpPr>
      <xdr:spPr>
        <a:xfrm>
          <a:off x="8515427"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24955</xdr:rowOff>
    </xdr:from>
    <xdr:to>
      <xdr:col>15</xdr:col>
      <xdr:colOff>180975</xdr:colOff>
      <xdr:row>98</xdr:row>
      <xdr:rowOff>51091</xdr:rowOff>
    </xdr:to>
    <xdr:cxnSp macro="">
      <xdr:nvCxnSpPr>
        <xdr:cNvPr id="458" name="直線コネクタ 457"/>
        <xdr:cNvCxnSpPr/>
      </xdr:nvCxnSpPr>
      <xdr:spPr>
        <a:xfrm>
          <a:off x="9639300" y="16655605"/>
          <a:ext cx="838200" cy="1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24955</xdr:rowOff>
    </xdr:from>
    <xdr:to>
      <xdr:col>14</xdr:col>
      <xdr:colOff>28575</xdr:colOff>
      <xdr:row>97</xdr:row>
      <xdr:rowOff>25439</xdr:rowOff>
    </xdr:to>
    <xdr:cxnSp macro="">
      <xdr:nvCxnSpPr>
        <xdr:cNvPr id="461" name="直線コネクタ 460"/>
        <xdr:cNvCxnSpPr/>
      </xdr:nvCxnSpPr>
      <xdr:spPr>
        <a:xfrm flipV="1">
          <a:off x="8750300" y="16655605"/>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65" name="テキスト ボックス 464"/>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291</xdr:rowOff>
    </xdr:from>
    <xdr:to>
      <xdr:col>15</xdr:col>
      <xdr:colOff>231775</xdr:colOff>
      <xdr:row>98</xdr:row>
      <xdr:rowOff>101891</xdr:rowOff>
    </xdr:to>
    <xdr:sp macro="" textlink="">
      <xdr:nvSpPr>
        <xdr:cNvPr id="471" name="円/楕円 470"/>
        <xdr:cNvSpPr/>
      </xdr:nvSpPr>
      <xdr:spPr>
        <a:xfrm>
          <a:off x="10426700" y="168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86668</xdr:rowOff>
    </xdr:from>
    <xdr:ext cx="534377" cy="259045"/>
    <xdr:sp macro="" textlink="">
      <xdr:nvSpPr>
        <xdr:cNvPr id="472" name="普通建設事業費 （ うち更新整備　）該当値テキスト"/>
        <xdr:cNvSpPr txBox="1"/>
      </xdr:nvSpPr>
      <xdr:spPr>
        <a:xfrm>
          <a:off x="10528300" y="167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145605</xdr:rowOff>
    </xdr:from>
    <xdr:to>
      <xdr:col>14</xdr:col>
      <xdr:colOff>79375</xdr:colOff>
      <xdr:row>97</xdr:row>
      <xdr:rowOff>75755</xdr:rowOff>
    </xdr:to>
    <xdr:sp macro="" textlink="">
      <xdr:nvSpPr>
        <xdr:cNvPr id="473" name="円/楕円 472"/>
        <xdr:cNvSpPr/>
      </xdr:nvSpPr>
      <xdr:spPr>
        <a:xfrm>
          <a:off x="9588500" y="166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92282</xdr:rowOff>
    </xdr:from>
    <xdr:ext cx="534377" cy="259045"/>
    <xdr:sp macro="" textlink="">
      <xdr:nvSpPr>
        <xdr:cNvPr id="474" name="テキスト ボックス 473"/>
        <xdr:cNvSpPr txBox="1"/>
      </xdr:nvSpPr>
      <xdr:spPr>
        <a:xfrm>
          <a:off x="9372111" y="163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146089</xdr:rowOff>
    </xdr:from>
    <xdr:to>
      <xdr:col>12</xdr:col>
      <xdr:colOff>561975</xdr:colOff>
      <xdr:row>97</xdr:row>
      <xdr:rowOff>76239</xdr:rowOff>
    </xdr:to>
    <xdr:sp macro="" textlink="">
      <xdr:nvSpPr>
        <xdr:cNvPr id="475" name="円/楕円 474"/>
        <xdr:cNvSpPr/>
      </xdr:nvSpPr>
      <xdr:spPr>
        <a:xfrm>
          <a:off x="8699500" y="166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92766</xdr:rowOff>
    </xdr:from>
    <xdr:ext cx="534377" cy="259045"/>
    <xdr:sp macro="" textlink="">
      <xdr:nvSpPr>
        <xdr:cNvPr id="476" name="テキスト ボックス 475"/>
        <xdr:cNvSpPr txBox="1"/>
      </xdr:nvSpPr>
      <xdr:spPr>
        <a:xfrm>
          <a:off x="8483111" y="163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28981</xdr:rowOff>
    </xdr:from>
    <xdr:to>
      <xdr:col>21</xdr:col>
      <xdr:colOff>161925</xdr:colOff>
      <xdr:row>39</xdr:row>
      <xdr:rowOff>44450</xdr:rowOff>
    </xdr:to>
    <xdr:cxnSp macro="">
      <xdr:nvCxnSpPr>
        <xdr:cNvPr id="511" name="直線コネクタ 510"/>
        <xdr:cNvCxnSpPr/>
      </xdr:nvCxnSpPr>
      <xdr:spPr>
        <a:xfrm>
          <a:off x="13703300" y="671553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28981</xdr:rowOff>
    </xdr:from>
    <xdr:to>
      <xdr:col>19</xdr:col>
      <xdr:colOff>644525</xdr:colOff>
      <xdr:row>39</xdr:row>
      <xdr:rowOff>44450</xdr:rowOff>
    </xdr:to>
    <xdr:cxnSp macro="">
      <xdr:nvCxnSpPr>
        <xdr:cNvPr id="514" name="直線コネクタ 513"/>
        <xdr:cNvCxnSpPr/>
      </xdr:nvCxnSpPr>
      <xdr:spPr>
        <a:xfrm flipV="1">
          <a:off x="12814300" y="671553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149631</xdr:rowOff>
    </xdr:from>
    <xdr:to>
      <xdr:col>20</xdr:col>
      <xdr:colOff>9525</xdr:colOff>
      <xdr:row>39</xdr:row>
      <xdr:rowOff>79781</xdr:rowOff>
    </xdr:to>
    <xdr:sp macro="" textlink="">
      <xdr:nvSpPr>
        <xdr:cNvPr id="530" name="円/楕円 529"/>
        <xdr:cNvSpPr/>
      </xdr:nvSpPr>
      <xdr:spPr>
        <a:xfrm>
          <a:off x="136525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70908</xdr:rowOff>
    </xdr:from>
    <xdr:ext cx="378565" cy="259045"/>
    <xdr:sp macro="" textlink="">
      <xdr:nvSpPr>
        <xdr:cNvPr id="531" name="テキスト ボックス 530"/>
        <xdr:cNvSpPr txBox="1"/>
      </xdr:nvSpPr>
      <xdr:spPr>
        <a:xfrm>
          <a:off x="13514017" y="675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168047</xdr:rowOff>
    </xdr:from>
    <xdr:to>
      <xdr:col>23</xdr:col>
      <xdr:colOff>517525</xdr:colOff>
      <xdr:row>77</xdr:row>
      <xdr:rowOff>4728</xdr:rowOff>
    </xdr:to>
    <xdr:cxnSp macro="">
      <xdr:nvCxnSpPr>
        <xdr:cNvPr id="613" name="直線コネクタ 612"/>
        <xdr:cNvCxnSpPr/>
      </xdr:nvCxnSpPr>
      <xdr:spPr>
        <a:xfrm flipV="1">
          <a:off x="15481300" y="13198247"/>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924</xdr:rowOff>
    </xdr:from>
    <xdr:to>
      <xdr:col>22</xdr:col>
      <xdr:colOff>365125</xdr:colOff>
      <xdr:row>77</xdr:row>
      <xdr:rowOff>4728</xdr:rowOff>
    </xdr:to>
    <xdr:cxnSp macro="">
      <xdr:nvCxnSpPr>
        <xdr:cNvPr id="616" name="直線コネクタ 615"/>
        <xdr:cNvCxnSpPr/>
      </xdr:nvCxnSpPr>
      <xdr:spPr>
        <a:xfrm>
          <a:off x="14592300" y="13202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924</xdr:rowOff>
    </xdr:from>
    <xdr:to>
      <xdr:col>21</xdr:col>
      <xdr:colOff>161925</xdr:colOff>
      <xdr:row>77</xdr:row>
      <xdr:rowOff>23523</xdr:rowOff>
    </xdr:to>
    <xdr:cxnSp macro="">
      <xdr:nvCxnSpPr>
        <xdr:cNvPr id="619" name="直線コネクタ 618"/>
        <xdr:cNvCxnSpPr/>
      </xdr:nvCxnSpPr>
      <xdr:spPr>
        <a:xfrm flipV="1">
          <a:off x="13703300" y="13202574"/>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158789</xdr:rowOff>
    </xdr:from>
    <xdr:to>
      <xdr:col>19</xdr:col>
      <xdr:colOff>644525</xdr:colOff>
      <xdr:row>77</xdr:row>
      <xdr:rowOff>23523</xdr:rowOff>
    </xdr:to>
    <xdr:cxnSp macro="">
      <xdr:nvCxnSpPr>
        <xdr:cNvPr id="622" name="直線コネクタ 621"/>
        <xdr:cNvCxnSpPr/>
      </xdr:nvCxnSpPr>
      <xdr:spPr>
        <a:xfrm>
          <a:off x="12814300" y="13188989"/>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117247</xdr:rowOff>
    </xdr:from>
    <xdr:to>
      <xdr:col>23</xdr:col>
      <xdr:colOff>568325</xdr:colOff>
      <xdr:row>77</xdr:row>
      <xdr:rowOff>47397</xdr:rowOff>
    </xdr:to>
    <xdr:sp macro="" textlink="">
      <xdr:nvSpPr>
        <xdr:cNvPr id="632" name="円/楕円 631"/>
        <xdr:cNvSpPr/>
      </xdr:nvSpPr>
      <xdr:spPr>
        <a:xfrm>
          <a:off x="162687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95674</xdr:rowOff>
    </xdr:from>
    <xdr:ext cx="534377" cy="259045"/>
    <xdr:sp macro="" textlink="">
      <xdr:nvSpPr>
        <xdr:cNvPr id="633" name="公債費該当値テキスト"/>
        <xdr:cNvSpPr txBox="1"/>
      </xdr:nvSpPr>
      <xdr:spPr>
        <a:xfrm>
          <a:off x="16370300" y="131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125378</xdr:rowOff>
    </xdr:from>
    <xdr:to>
      <xdr:col>22</xdr:col>
      <xdr:colOff>415925</xdr:colOff>
      <xdr:row>77</xdr:row>
      <xdr:rowOff>55528</xdr:rowOff>
    </xdr:to>
    <xdr:sp macro="" textlink="">
      <xdr:nvSpPr>
        <xdr:cNvPr id="634" name="円/楕円 633"/>
        <xdr:cNvSpPr/>
      </xdr:nvSpPr>
      <xdr:spPr>
        <a:xfrm>
          <a:off x="15430500" y="131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46655</xdr:rowOff>
    </xdr:from>
    <xdr:ext cx="534377" cy="259045"/>
    <xdr:sp macro="" textlink="">
      <xdr:nvSpPr>
        <xdr:cNvPr id="635" name="テキスト ボックス 634"/>
        <xdr:cNvSpPr txBox="1"/>
      </xdr:nvSpPr>
      <xdr:spPr>
        <a:xfrm>
          <a:off x="15214111" y="1324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121574</xdr:rowOff>
    </xdr:from>
    <xdr:to>
      <xdr:col>21</xdr:col>
      <xdr:colOff>212725</xdr:colOff>
      <xdr:row>77</xdr:row>
      <xdr:rowOff>51724</xdr:rowOff>
    </xdr:to>
    <xdr:sp macro="" textlink="">
      <xdr:nvSpPr>
        <xdr:cNvPr id="636" name="円/楕円 635"/>
        <xdr:cNvSpPr/>
      </xdr:nvSpPr>
      <xdr:spPr>
        <a:xfrm>
          <a:off x="14541500" y="131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42851</xdr:rowOff>
    </xdr:from>
    <xdr:ext cx="534377" cy="259045"/>
    <xdr:sp macro="" textlink="">
      <xdr:nvSpPr>
        <xdr:cNvPr id="637" name="テキスト ボックス 636"/>
        <xdr:cNvSpPr txBox="1"/>
      </xdr:nvSpPr>
      <xdr:spPr>
        <a:xfrm>
          <a:off x="14325111" y="1324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144173</xdr:rowOff>
    </xdr:from>
    <xdr:to>
      <xdr:col>20</xdr:col>
      <xdr:colOff>9525</xdr:colOff>
      <xdr:row>77</xdr:row>
      <xdr:rowOff>74323</xdr:rowOff>
    </xdr:to>
    <xdr:sp macro="" textlink="">
      <xdr:nvSpPr>
        <xdr:cNvPr id="638" name="円/楕円 637"/>
        <xdr:cNvSpPr/>
      </xdr:nvSpPr>
      <xdr:spPr>
        <a:xfrm>
          <a:off x="13652500" y="131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65450</xdr:rowOff>
    </xdr:from>
    <xdr:ext cx="534377" cy="259045"/>
    <xdr:sp macro="" textlink="">
      <xdr:nvSpPr>
        <xdr:cNvPr id="639" name="テキスト ボックス 638"/>
        <xdr:cNvSpPr txBox="1"/>
      </xdr:nvSpPr>
      <xdr:spPr>
        <a:xfrm>
          <a:off x="13436111" y="132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107989</xdr:rowOff>
    </xdr:from>
    <xdr:to>
      <xdr:col>18</xdr:col>
      <xdr:colOff>492125</xdr:colOff>
      <xdr:row>77</xdr:row>
      <xdr:rowOff>38139</xdr:rowOff>
    </xdr:to>
    <xdr:sp macro="" textlink="">
      <xdr:nvSpPr>
        <xdr:cNvPr id="640" name="円/楕円 639"/>
        <xdr:cNvSpPr/>
      </xdr:nvSpPr>
      <xdr:spPr>
        <a:xfrm>
          <a:off x="12763500" y="131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29266</xdr:rowOff>
    </xdr:from>
    <xdr:ext cx="534377" cy="259045"/>
    <xdr:sp macro="" textlink="">
      <xdr:nvSpPr>
        <xdr:cNvPr id="641" name="テキスト ボックス 640"/>
        <xdr:cNvSpPr txBox="1"/>
      </xdr:nvSpPr>
      <xdr:spPr>
        <a:xfrm>
          <a:off x="12547111" y="132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86847</xdr:rowOff>
    </xdr:from>
    <xdr:to>
      <xdr:col>23</xdr:col>
      <xdr:colOff>517525</xdr:colOff>
      <xdr:row>97</xdr:row>
      <xdr:rowOff>77064</xdr:rowOff>
    </xdr:to>
    <xdr:cxnSp macro="">
      <xdr:nvCxnSpPr>
        <xdr:cNvPr id="668" name="直線コネクタ 667"/>
        <xdr:cNvCxnSpPr/>
      </xdr:nvCxnSpPr>
      <xdr:spPr>
        <a:xfrm flipV="1">
          <a:off x="15481300" y="16546047"/>
          <a:ext cx="838200" cy="1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30246</xdr:rowOff>
    </xdr:from>
    <xdr:to>
      <xdr:col>22</xdr:col>
      <xdr:colOff>365125</xdr:colOff>
      <xdr:row>97</xdr:row>
      <xdr:rowOff>77064</xdr:rowOff>
    </xdr:to>
    <xdr:cxnSp macro="">
      <xdr:nvCxnSpPr>
        <xdr:cNvPr id="671" name="直線コネクタ 670"/>
        <xdr:cNvCxnSpPr/>
      </xdr:nvCxnSpPr>
      <xdr:spPr>
        <a:xfrm>
          <a:off x="14592300" y="16660896"/>
          <a:ext cx="889000" cy="4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30246</xdr:rowOff>
    </xdr:from>
    <xdr:to>
      <xdr:col>21</xdr:col>
      <xdr:colOff>161925</xdr:colOff>
      <xdr:row>97</xdr:row>
      <xdr:rowOff>140157</xdr:rowOff>
    </xdr:to>
    <xdr:cxnSp macro="">
      <xdr:nvCxnSpPr>
        <xdr:cNvPr id="674" name="直線コネクタ 673"/>
        <xdr:cNvCxnSpPr/>
      </xdr:nvCxnSpPr>
      <xdr:spPr>
        <a:xfrm flipV="1">
          <a:off x="13703300" y="16660896"/>
          <a:ext cx="889000" cy="10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140157</xdr:rowOff>
    </xdr:from>
    <xdr:to>
      <xdr:col>19</xdr:col>
      <xdr:colOff>644525</xdr:colOff>
      <xdr:row>97</xdr:row>
      <xdr:rowOff>170058</xdr:rowOff>
    </xdr:to>
    <xdr:cxnSp macro="">
      <xdr:nvCxnSpPr>
        <xdr:cNvPr id="677" name="直線コネクタ 676"/>
        <xdr:cNvCxnSpPr/>
      </xdr:nvCxnSpPr>
      <xdr:spPr>
        <a:xfrm flipV="1">
          <a:off x="12814300" y="16770807"/>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36047</xdr:rowOff>
    </xdr:from>
    <xdr:to>
      <xdr:col>23</xdr:col>
      <xdr:colOff>568325</xdr:colOff>
      <xdr:row>96</xdr:row>
      <xdr:rowOff>137647</xdr:rowOff>
    </xdr:to>
    <xdr:sp macro="" textlink="">
      <xdr:nvSpPr>
        <xdr:cNvPr id="687" name="円/楕円 686"/>
        <xdr:cNvSpPr/>
      </xdr:nvSpPr>
      <xdr:spPr>
        <a:xfrm>
          <a:off x="16268700" y="164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58924</xdr:rowOff>
    </xdr:from>
    <xdr:ext cx="534377" cy="259045"/>
    <xdr:sp macro="" textlink="">
      <xdr:nvSpPr>
        <xdr:cNvPr id="688" name="積立金該当値テキスト"/>
        <xdr:cNvSpPr txBox="1"/>
      </xdr:nvSpPr>
      <xdr:spPr>
        <a:xfrm>
          <a:off x="16370300" y="163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26264</xdr:rowOff>
    </xdr:from>
    <xdr:to>
      <xdr:col>22</xdr:col>
      <xdr:colOff>415925</xdr:colOff>
      <xdr:row>97</xdr:row>
      <xdr:rowOff>127864</xdr:rowOff>
    </xdr:to>
    <xdr:sp macro="" textlink="">
      <xdr:nvSpPr>
        <xdr:cNvPr id="689" name="円/楕円 688"/>
        <xdr:cNvSpPr/>
      </xdr:nvSpPr>
      <xdr:spPr>
        <a:xfrm>
          <a:off x="15430500" y="166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118991</xdr:rowOff>
    </xdr:from>
    <xdr:ext cx="534377" cy="259045"/>
    <xdr:sp macro="" textlink="">
      <xdr:nvSpPr>
        <xdr:cNvPr id="690" name="テキスト ボックス 689"/>
        <xdr:cNvSpPr txBox="1"/>
      </xdr:nvSpPr>
      <xdr:spPr>
        <a:xfrm>
          <a:off x="15214111" y="167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150896</xdr:rowOff>
    </xdr:from>
    <xdr:to>
      <xdr:col>21</xdr:col>
      <xdr:colOff>212725</xdr:colOff>
      <xdr:row>97</xdr:row>
      <xdr:rowOff>81046</xdr:rowOff>
    </xdr:to>
    <xdr:sp macro="" textlink="">
      <xdr:nvSpPr>
        <xdr:cNvPr id="691" name="円/楕円 690"/>
        <xdr:cNvSpPr/>
      </xdr:nvSpPr>
      <xdr:spPr>
        <a:xfrm>
          <a:off x="14541500" y="1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72173</xdr:rowOff>
    </xdr:from>
    <xdr:ext cx="534377" cy="259045"/>
    <xdr:sp macro="" textlink="">
      <xdr:nvSpPr>
        <xdr:cNvPr id="692" name="テキスト ボックス 691"/>
        <xdr:cNvSpPr txBox="1"/>
      </xdr:nvSpPr>
      <xdr:spPr>
        <a:xfrm>
          <a:off x="14325111" y="167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89357</xdr:rowOff>
    </xdr:from>
    <xdr:to>
      <xdr:col>20</xdr:col>
      <xdr:colOff>9525</xdr:colOff>
      <xdr:row>98</xdr:row>
      <xdr:rowOff>19507</xdr:rowOff>
    </xdr:to>
    <xdr:sp macro="" textlink="">
      <xdr:nvSpPr>
        <xdr:cNvPr id="693" name="円/楕円 692"/>
        <xdr:cNvSpPr/>
      </xdr:nvSpPr>
      <xdr:spPr>
        <a:xfrm>
          <a:off x="136525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10634</xdr:rowOff>
    </xdr:from>
    <xdr:ext cx="469744" cy="259045"/>
    <xdr:sp macro="" textlink="">
      <xdr:nvSpPr>
        <xdr:cNvPr id="694" name="テキスト ボックス 693"/>
        <xdr:cNvSpPr txBox="1"/>
      </xdr:nvSpPr>
      <xdr:spPr>
        <a:xfrm>
          <a:off x="13468427" y="1681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119258</xdr:rowOff>
    </xdr:from>
    <xdr:to>
      <xdr:col>18</xdr:col>
      <xdr:colOff>492125</xdr:colOff>
      <xdr:row>98</xdr:row>
      <xdr:rowOff>49408</xdr:rowOff>
    </xdr:to>
    <xdr:sp macro="" textlink="">
      <xdr:nvSpPr>
        <xdr:cNvPr id="695" name="円/楕円 694"/>
        <xdr:cNvSpPr/>
      </xdr:nvSpPr>
      <xdr:spPr>
        <a:xfrm>
          <a:off x="12763500" y="167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40535</xdr:rowOff>
    </xdr:from>
    <xdr:ext cx="469744" cy="259045"/>
    <xdr:sp macro="" textlink="">
      <xdr:nvSpPr>
        <xdr:cNvPr id="696" name="テキスト ボックス 695"/>
        <xdr:cNvSpPr txBox="1"/>
      </xdr:nvSpPr>
      <xdr:spPr>
        <a:xfrm>
          <a:off x="12579427" y="168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98715</xdr:rowOff>
    </xdr:from>
    <xdr:to>
      <xdr:col>32</xdr:col>
      <xdr:colOff>187325</xdr:colOff>
      <xdr:row>39</xdr:row>
      <xdr:rowOff>98715</xdr:rowOff>
    </xdr:to>
    <xdr:cxnSp macro="">
      <xdr:nvCxnSpPr>
        <xdr:cNvPr id="727" name="直線コネクタ 726"/>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98715</xdr:rowOff>
    </xdr:to>
    <xdr:cxnSp macro="">
      <xdr:nvCxnSpPr>
        <xdr:cNvPr id="730" name="直線コネクタ 729"/>
        <xdr:cNvCxnSpPr/>
      </xdr:nvCxnSpPr>
      <xdr:spPr>
        <a:xfrm>
          <a:off x="20434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98715</xdr:rowOff>
    </xdr:to>
    <xdr:cxnSp macro="">
      <xdr:nvCxnSpPr>
        <xdr:cNvPr id="733" name="直線コネクタ 732"/>
        <xdr:cNvCxnSpPr/>
      </xdr:nvCxnSpPr>
      <xdr:spPr>
        <a:xfrm>
          <a:off x="19545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98715</xdr:rowOff>
    </xdr:from>
    <xdr:to>
      <xdr:col>28</xdr:col>
      <xdr:colOff>314325</xdr:colOff>
      <xdr:row>39</xdr:row>
      <xdr:rowOff>98715</xdr:rowOff>
    </xdr:to>
    <xdr:cxnSp macro="">
      <xdr:nvCxnSpPr>
        <xdr:cNvPr id="736" name="直線コネクタ 735"/>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47915</xdr:rowOff>
    </xdr:from>
    <xdr:to>
      <xdr:col>32</xdr:col>
      <xdr:colOff>238125</xdr:colOff>
      <xdr:row>39</xdr:row>
      <xdr:rowOff>149515</xdr:rowOff>
    </xdr:to>
    <xdr:sp macro="" textlink="">
      <xdr:nvSpPr>
        <xdr:cNvPr id="746" name="円/楕円 745"/>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134292</xdr:rowOff>
    </xdr:from>
    <xdr:ext cx="249299" cy="259045"/>
    <xdr:sp macro="" textlink="">
      <xdr:nvSpPr>
        <xdr:cNvPr id="747" name="投資及び出資金該当値テキスト"/>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47915</xdr:rowOff>
    </xdr:from>
    <xdr:to>
      <xdr:col>31</xdr:col>
      <xdr:colOff>85725</xdr:colOff>
      <xdr:row>39</xdr:row>
      <xdr:rowOff>149515</xdr:rowOff>
    </xdr:to>
    <xdr:sp macro="" textlink="">
      <xdr:nvSpPr>
        <xdr:cNvPr id="748" name="円/楕円 747"/>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140642</xdr:rowOff>
    </xdr:from>
    <xdr:ext cx="249299" cy="259045"/>
    <xdr:sp macro="" textlink="">
      <xdr:nvSpPr>
        <xdr:cNvPr id="749" name="テキスト ボックス 748"/>
        <xdr:cNvSpPr txBox="1"/>
      </xdr:nvSpPr>
      <xdr:spPr>
        <a:xfrm>
          <a:off x="2119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50" name="円/楕円 749"/>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140642</xdr:rowOff>
    </xdr:from>
    <xdr:ext cx="249299" cy="259045"/>
    <xdr:sp macro="" textlink="">
      <xdr:nvSpPr>
        <xdr:cNvPr id="751" name="テキスト ボックス 750"/>
        <xdr:cNvSpPr txBox="1"/>
      </xdr:nvSpPr>
      <xdr:spPr>
        <a:xfrm>
          <a:off x="20309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52" name="円/楕円 751"/>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53" name="テキスト ボックス 752"/>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54" name="円/楕円 753"/>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55" name="テキスト ボックス 754"/>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36640</xdr:rowOff>
    </xdr:from>
    <xdr:to>
      <xdr:col>32</xdr:col>
      <xdr:colOff>187325</xdr:colOff>
      <xdr:row>76</xdr:row>
      <xdr:rowOff>99504</xdr:rowOff>
    </xdr:to>
    <xdr:cxnSp macro="">
      <xdr:nvCxnSpPr>
        <xdr:cNvPr id="844" name="直線コネクタ 843"/>
        <xdr:cNvCxnSpPr/>
      </xdr:nvCxnSpPr>
      <xdr:spPr>
        <a:xfrm flipV="1">
          <a:off x="21323300" y="1306684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99504</xdr:rowOff>
    </xdr:from>
    <xdr:to>
      <xdr:col>31</xdr:col>
      <xdr:colOff>34925</xdr:colOff>
      <xdr:row>76</xdr:row>
      <xdr:rowOff>126364</xdr:rowOff>
    </xdr:to>
    <xdr:cxnSp macro="">
      <xdr:nvCxnSpPr>
        <xdr:cNvPr id="847" name="直線コネクタ 846"/>
        <xdr:cNvCxnSpPr/>
      </xdr:nvCxnSpPr>
      <xdr:spPr>
        <a:xfrm flipV="1">
          <a:off x="20434300" y="13129704"/>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126364</xdr:rowOff>
    </xdr:from>
    <xdr:to>
      <xdr:col>29</xdr:col>
      <xdr:colOff>517525</xdr:colOff>
      <xdr:row>77</xdr:row>
      <xdr:rowOff>53366</xdr:rowOff>
    </xdr:to>
    <xdr:cxnSp macro="">
      <xdr:nvCxnSpPr>
        <xdr:cNvPr id="850" name="直線コネクタ 849"/>
        <xdr:cNvCxnSpPr/>
      </xdr:nvCxnSpPr>
      <xdr:spPr>
        <a:xfrm flipV="1">
          <a:off x="19545300" y="13156564"/>
          <a:ext cx="889000" cy="9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19495</xdr:rowOff>
    </xdr:from>
    <xdr:to>
      <xdr:col>28</xdr:col>
      <xdr:colOff>314325</xdr:colOff>
      <xdr:row>77</xdr:row>
      <xdr:rowOff>53366</xdr:rowOff>
    </xdr:to>
    <xdr:cxnSp macro="">
      <xdr:nvCxnSpPr>
        <xdr:cNvPr id="853" name="直線コネクタ 852"/>
        <xdr:cNvCxnSpPr/>
      </xdr:nvCxnSpPr>
      <xdr:spPr>
        <a:xfrm>
          <a:off x="18656300" y="13221145"/>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157290</xdr:rowOff>
    </xdr:from>
    <xdr:to>
      <xdr:col>32</xdr:col>
      <xdr:colOff>238125</xdr:colOff>
      <xdr:row>76</xdr:row>
      <xdr:rowOff>87440</xdr:rowOff>
    </xdr:to>
    <xdr:sp macro="" textlink="">
      <xdr:nvSpPr>
        <xdr:cNvPr id="863" name="円/楕円 862"/>
        <xdr:cNvSpPr/>
      </xdr:nvSpPr>
      <xdr:spPr>
        <a:xfrm>
          <a:off x="221107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8717</xdr:rowOff>
    </xdr:from>
    <xdr:ext cx="534377" cy="259045"/>
    <xdr:sp macro="" textlink="">
      <xdr:nvSpPr>
        <xdr:cNvPr id="864" name="繰出金該当値テキスト"/>
        <xdr:cNvSpPr txBox="1"/>
      </xdr:nvSpPr>
      <xdr:spPr>
        <a:xfrm>
          <a:off x="22212300" y="128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48704</xdr:rowOff>
    </xdr:from>
    <xdr:to>
      <xdr:col>31</xdr:col>
      <xdr:colOff>85725</xdr:colOff>
      <xdr:row>76</xdr:row>
      <xdr:rowOff>150304</xdr:rowOff>
    </xdr:to>
    <xdr:sp macro="" textlink="">
      <xdr:nvSpPr>
        <xdr:cNvPr id="865" name="円/楕円 864"/>
        <xdr:cNvSpPr/>
      </xdr:nvSpPr>
      <xdr:spPr>
        <a:xfrm>
          <a:off x="21272500" y="130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141431</xdr:rowOff>
    </xdr:from>
    <xdr:ext cx="534377" cy="259045"/>
    <xdr:sp macro="" textlink="">
      <xdr:nvSpPr>
        <xdr:cNvPr id="866" name="テキスト ボックス 865"/>
        <xdr:cNvSpPr txBox="1"/>
      </xdr:nvSpPr>
      <xdr:spPr>
        <a:xfrm>
          <a:off x="21056111" y="131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75564</xdr:rowOff>
    </xdr:from>
    <xdr:to>
      <xdr:col>29</xdr:col>
      <xdr:colOff>568325</xdr:colOff>
      <xdr:row>77</xdr:row>
      <xdr:rowOff>5714</xdr:rowOff>
    </xdr:to>
    <xdr:sp macro="" textlink="">
      <xdr:nvSpPr>
        <xdr:cNvPr id="867" name="円/楕円 866"/>
        <xdr:cNvSpPr/>
      </xdr:nvSpPr>
      <xdr:spPr>
        <a:xfrm>
          <a:off x="20383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168291</xdr:rowOff>
    </xdr:from>
    <xdr:ext cx="534377" cy="259045"/>
    <xdr:sp macro="" textlink="">
      <xdr:nvSpPr>
        <xdr:cNvPr id="868" name="テキスト ボックス 867"/>
        <xdr:cNvSpPr txBox="1"/>
      </xdr:nvSpPr>
      <xdr:spPr>
        <a:xfrm>
          <a:off x="20167111" y="131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2566</xdr:rowOff>
    </xdr:from>
    <xdr:to>
      <xdr:col>28</xdr:col>
      <xdr:colOff>365125</xdr:colOff>
      <xdr:row>77</xdr:row>
      <xdr:rowOff>104166</xdr:rowOff>
    </xdr:to>
    <xdr:sp macro="" textlink="">
      <xdr:nvSpPr>
        <xdr:cNvPr id="869" name="円/楕円 868"/>
        <xdr:cNvSpPr/>
      </xdr:nvSpPr>
      <xdr:spPr>
        <a:xfrm>
          <a:off x="19494500" y="132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95293</xdr:rowOff>
    </xdr:from>
    <xdr:ext cx="534377" cy="259045"/>
    <xdr:sp macro="" textlink="">
      <xdr:nvSpPr>
        <xdr:cNvPr id="870" name="テキスト ボックス 869"/>
        <xdr:cNvSpPr txBox="1"/>
      </xdr:nvSpPr>
      <xdr:spPr>
        <a:xfrm>
          <a:off x="19278111" y="132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140145</xdr:rowOff>
    </xdr:from>
    <xdr:to>
      <xdr:col>27</xdr:col>
      <xdr:colOff>161925</xdr:colOff>
      <xdr:row>77</xdr:row>
      <xdr:rowOff>70295</xdr:rowOff>
    </xdr:to>
    <xdr:sp macro="" textlink="">
      <xdr:nvSpPr>
        <xdr:cNvPr id="871" name="円/楕円 870"/>
        <xdr:cNvSpPr/>
      </xdr:nvSpPr>
      <xdr:spPr>
        <a:xfrm>
          <a:off x="18605500" y="131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61422</xdr:rowOff>
    </xdr:from>
    <xdr:ext cx="534377" cy="259045"/>
    <xdr:sp macro="" textlink="">
      <xdr:nvSpPr>
        <xdr:cNvPr id="872" name="テキスト ボックス 871"/>
        <xdr:cNvSpPr txBox="1"/>
      </xdr:nvSpPr>
      <xdr:spPr>
        <a:xfrm>
          <a:off x="18389111" y="132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ct val="150000"/>
            </a:lnSpc>
          </a:pPr>
          <a:r>
            <a:rPr lang="ja-JP" altLang="ja-JP" sz="1100" b="0" i="0" baseline="0">
              <a:solidFill>
                <a:schemeClr val="dk1"/>
              </a:solidFill>
              <a:effectLst/>
              <a:latin typeface="+mn-lt"/>
              <a:ea typeface="+mn-ea"/>
              <a:cs typeface="+mn-cs"/>
            </a:rPr>
            <a:t>　歳出決算総額は、住民一人当たり</a:t>
          </a:r>
          <a:r>
            <a:rPr lang="en-US" altLang="ja-JP" sz="1100" b="0" i="0" baseline="0">
              <a:solidFill>
                <a:schemeClr val="dk1"/>
              </a:solidFill>
              <a:effectLst/>
              <a:latin typeface="+mn-lt"/>
              <a:ea typeface="+mn-ea"/>
              <a:cs typeface="+mn-cs"/>
            </a:rPr>
            <a:t>437,020</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47,703</a:t>
          </a:r>
          <a:r>
            <a:rPr lang="ja-JP" altLang="ja-JP" sz="1100" b="0" i="0" baseline="0">
              <a:solidFill>
                <a:schemeClr val="dk1"/>
              </a:solidFill>
              <a:effectLst/>
              <a:latin typeface="+mn-lt"/>
              <a:ea typeface="+mn-ea"/>
              <a:cs typeface="+mn-cs"/>
            </a:rPr>
            <a:t>円となっており、類似団体平均と比較して一人当たりのコストが低い状況となっている。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新規の普通建設事業</a:t>
          </a:r>
          <a:r>
            <a:rPr lang="ja-JP" altLang="en-US" sz="1100" b="0" i="0" baseline="0">
              <a:solidFill>
                <a:schemeClr val="dk1"/>
              </a:solidFill>
              <a:effectLst/>
              <a:latin typeface="+mn-lt"/>
              <a:ea typeface="+mn-ea"/>
              <a:cs typeface="+mn-cs"/>
            </a:rPr>
            <a:t>については、平成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年度は給食センターの建設事業によって、</a:t>
          </a:r>
          <a:r>
            <a:rPr lang="ja-JP" altLang="ja-JP" sz="1100" b="0" i="0" baseline="0">
              <a:solidFill>
                <a:schemeClr val="dk1"/>
              </a:solidFill>
              <a:effectLst/>
              <a:latin typeface="+mn-lt"/>
              <a:ea typeface="+mn-ea"/>
              <a:cs typeface="+mn-cs"/>
            </a:rPr>
            <a:t>普通建設事業費（うち新規整備）は住民一人当たり</a:t>
          </a:r>
          <a:r>
            <a:rPr lang="en-US" altLang="ja-JP" sz="1100" b="0" i="0" baseline="0">
              <a:solidFill>
                <a:schemeClr val="dk1"/>
              </a:solidFill>
              <a:effectLst/>
              <a:latin typeface="+mn-lt"/>
              <a:ea typeface="+mn-ea"/>
              <a:cs typeface="+mn-cs"/>
            </a:rPr>
            <a:t>98,890</a:t>
          </a:r>
          <a:r>
            <a:rPr lang="ja-JP" altLang="ja-JP" sz="1100" b="0" i="0" baseline="0">
              <a:solidFill>
                <a:schemeClr val="dk1"/>
              </a:solidFill>
              <a:effectLst/>
              <a:latin typeface="+mn-lt"/>
              <a:ea typeface="+mn-ea"/>
              <a:cs typeface="+mn-cs"/>
            </a:rPr>
            <a:t>円となっており、類似団体と比較して一人当たりのコストが</a:t>
          </a:r>
          <a:r>
            <a:rPr lang="ja-JP" altLang="en-US" sz="1100" b="0" i="0" baseline="0">
              <a:solidFill>
                <a:schemeClr val="dk1"/>
              </a:solidFill>
              <a:effectLst/>
              <a:latin typeface="+mn-lt"/>
              <a:ea typeface="+mn-ea"/>
              <a:cs typeface="+mn-cs"/>
            </a:rPr>
            <a:t>大きく上回る</a:t>
          </a:r>
          <a:r>
            <a:rPr lang="ja-JP" altLang="ja-JP" sz="1100" b="0" i="0" baseline="0">
              <a:solidFill>
                <a:schemeClr val="dk1"/>
              </a:solidFill>
              <a:effectLst/>
              <a:latin typeface="+mn-lt"/>
              <a:ea typeface="+mn-ea"/>
              <a:cs typeface="+mn-cs"/>
            </a:rPr>
            <a:t>状況となっている。</a:t>
          </a:r>
          <a:endParaRPr lang="en-US" altLang="ja-JP" sz="1100" b="0" i="0" baseline="0">
            <a:solidFill>
              <a:schemeClr val="dk1"/>
            </a:solidFill>
            <a:effectLst/>
            <a:latin typeface="+mn-lt"/>
            <a:ea typeface="+mn-ea"/>
            <a:cs typeface="+mn-cs"/>
          </a:endParaRPr>
        </a:p>
        <a:p>
          <a:pPr>
            <a:lnSpc>
              <a:spcPct val="1500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住民一人当たりのコストを増加させないよう総合計画に基づき事業の取捨選択を徹底していくことで、事業費を抑制していく。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24,390
24,079
38.80
11,006,112
10,658,909
346,950
5,371,406
8,083,319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78.9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123698</xdr:rowOff>
    </xdr:from>
    <xdr:to>
      <xdr:col>6</xdr:col>
      <xdr:colOff>511175</xdr:colOff>
      <xdr:row>36</xdr:row>
      <xdr:rowOff>164846</xdr:rowOff>
    </xdr:to>
    <xdr:cxnSp macro="">
      <xdr:nvCxnSpPr>
        <xdr:cNvPr id="61" name="直線コネクタ 60"/>
        <xdr:cNvCxnSpPr/>
      </xdr:nvCxnSpPr>
      <xdr:spPr>
        <a:xfrm>
          <a:off x="3797300" y="629589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123698</xdr:rowOff>
    </xdr:from>
    <xdr:to>
      <xdr:col>5</xdr:col>
      <xdr:colOff>358775</xdr:colOff>
      <xdr:row>36</xdr:row>
      <xdr:rowOff>155321</xdr:rowOff>
    </xdr:to>
    <xdr:cxnSp macro="">
      <xdr:nvCxnSpPr>
        <xdr:cNvPr id="64" name="直線コネクタ 63"/>
        <xdr:cNvCxnSpPr/>
      </xdr:nvCxnSpPr>
      <xdr:spPr>
        <a:xfrm flipV="1">
          <a:off x="2908300" y="629589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149987</xdr:rowOff>
    </xdr:from>
    <xdr:to>
      <xdr:col>4</xdr:col>
      <xdr:colOff>155575</xdr:colOff>
      <xdr:row>36</xdr:row>
      <xdr:rowOff>155321</xdr:rowOff>
    </xdr:to>
    <xdr:cxnSp macro="">
      <xdr:nvCxnSpPr>
        <xdr:cNvPr id="67" name="直線コネクタ 66"/>
        <xdr:cNvCxnSpPr/>
      </xdr:nvCxnSpPr>
      <xdr:spPr>
        <a:xfrm>
          <a:off x="2019300" y="632218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44069</xdr:rowOff>
    </xdr:from>
    <xdr:to>
      <xdr:col>2</xdr:col>
      <xdr:colOff>638175</xdr:colOff>
      <xdr:row>36</xdr:row>
      <xdr:rowOff>149987</xdr:rowOff>
    </xdr:to>
    <xdr:cxnSp macro="">
      <xdr:nvCxnSpPr>
        <xdr:cNvPr id="70" name="直線コネクタ 69"/>
        <xdr:cNvCxnSpPr/>
      </xdr:nvCxnSpPr>
      <xdr:spPr>
        <a:xfrm>
          <a:off x="1130300" y="6216269"/>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114046</xdr:rowOff>
    </xdr:from>
    <xdr:to>
      <xdr:col>6</xdr:col>
      <xdr:colOff>561975</xdr:colOff>
      <xdr:row>37</xdr:row>
      <xdr:rowOff>44196</xdr:rowOff>
    </xdr:to>
    <xdr:sp macro="" textlink="">
      <xdr:nvSpPr>
        <xdr:cNvPr id="80" name="円/楕円 79"/>
        <xdr:cNvSpPr/>
      </xdr:nvSpPr>
      <xdr:spPr>
        <a:xfrm>
          <a:off x="45847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92473</xdr:rowOff>
    </xdr:from>
    <xdr:ext cx="469744" cy="259045"/>
    <xdr:sp macro="" textlink="">
      <xdr:nvSpPr>
        <xdr:cNvPr id="81" name="議会費該当値テキスト"/>
        <xdr:cNvSpPr txBox="1"/>
      </xdr:nvSpPr>
      <xdr:spPr>
        <a:xfrm>
          <a:off x="4686300"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72898</xdr:rowOff>
    </xdr:from>
    <xdr:to>
      <xdr:col>5</xdr:col>
      <xdr:colOff>409575</xdr:colOff>
      <xdr:row>37</xdr:row>
      <xdr:rowOff>3048</xdr:rowOff>
    </xdr:to>
    <xdr:sp macro="" textlink="">
      <xdr:nvSpPr>
        <xdr:cNvPr id="82" name="円/楕円 81"/>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165625</xdr:rowOff>
    </xdr:from>
    <xdr:ext cx="469744" cy="259045"/>
    <xdr:sp macro="" textlink="">
      <xdr:nvSpPr>
        <xdr:cNvPr id="83" name="テキスト ボックス 82"/>
        <xdr:cNvSpPr txBox="1"/>
      </xdr:nvSpPr>
      <xdr:spPr>
        <a:xfrm>
          <a:off x="3562427"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104521</xdr:rowOff>
    </xdr:from>
    <xdr:to>
      <xdr:col>4</xdr:col>
      <xdr:colOff>206375</xdr:colOff>
      <xdr:row>37</xdr:row>
      <xdr:rowOff>34671</xdr:rowOff>
    </xdr:to>
    <xdr:sp macro="" textlink="">
      <xdr:nvSpPr>
        <xdr:cNvPr id="84" name="円/楕円 83"/>
        <xdr:cNvSpPr/>
      </xdr:nvSpPr>
      <xdr:spPr>
        <a:xfrm>
          <a:off x="2857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25798</xdr:rowOff>
    </xdr:from>
    <xdr:ext cx="469744" cy="259045"/>
    <xdr:sp macro="" textlink="">
      <xdr:nvSpPr>
        <xdr:cNvPr id="85" name="テキスト ボックス 84"/>
        <xdr:cNvSpPr txBox="1"/>
      </xdr:nvSpPr>
      <xdr:spPr>
        <a:xfrm>
          <a:off x="2673427"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99187</xdr:rowOff>
    </xdr:from>
    <xdr:to>
      <xdr:col>3</xdr:col>
      <xdr:colOff>3175</xdr:colOff>
      <xdr:row>37</xdr:row>
      <xdr:rowOff>29337</xdr:rowOff>
    </xdr:to>
    <xdr:sp macro="" textlink="">
      <xdr:nvSpPr>
        <xdr:cNvPr id="86" name="円/楕円 85"/>
        <xdr:cNvSpPr/>
      </xdr:nvSpPr>
      <xdr:spPr>
        <a:xfrm>
          <a:off x="1968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20464</xdr:rowOff>
    </xdr:from>
    <xdr:ext cx="469744" cy="259045"/>
    <xdr:sp macro="" textlink="">
      <xdr:nvSpPr>
        <xdr:cNvPr id="87" name="テキスト ボックス 86"/>
        <xdr:cNvSpPr txBox="1"/>
      </xdr:nvSpPr>
      <xdr:spPr>
        <a:xfrm>
          <a:off x="1784427"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164719</xdr:rowOff>
    </xdr:from>
    <xdr:to>
      <xdr:col>1</xdr:col>
      <xdr:colOff>485775</xdr:colOff>
      <xdr:row>36</xdr:row>
      <xdr:rowOff>94869</xdr:rowOff>
    </xdr:to>
    <xdr:sp macro="" textlink="">
      <xdr:nvSpPr>
        <xdr:cNvPr id="88" name="円/楕円 87"/>
        <xdr:cNvSpPr/>
      </xdr:nvSpPr>
      <xdr:spPr>
        <a:xfrm>
          <a:off x="1079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85996</xdr:rowOff>
    </xdr:from>
    <xdr:ext cx="469744" cy="259045"/>
    <xdr:sp macro="" textlink="">
      <xdr:nvSpPr>
        <xdr:cNvPr id="89" name="テキスト ボックス 88"/>
        <xdr:cNvSpPr txBox="1"/>
      </xdr:nvSpPr>
      <xdr:spPr>
        <a:xfrm>
          <a:off x="89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156290</xdr:rowOff>
    </xdr:from>
    <xdr:to>
      <xdr:col>6</xdr:col>
      <xdr:colOff>511175</xdr:colOff>
      <xdr:row>58</xdr:row>
      <xdr:rowOff>42611</xdr:rowOff>
    </xdr:to>
    <xdr:cxnSp macro="">
      <xdr:nvCxnSpPr>
        <xdr:cNvPr id="121" name="直線コネクタ 120"/>
        <xdr:cNvCxnSpPr/>
      </xdr:nvCxnSpPr>
      <xdr:spPr>
        <a:xfrm flipV="1">
          <a:off x="3797300" y="9757490"/>
          <a:ext cx="838200" cy="22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42611</xdr:rowOff>
    </xdr:from>
    <xdr:to>
      <xdr:col>5</xdr:col>
      <xdr:colOff>358775</xdr:colOff>
      <xdr:row>58</xdr:row>
      <xdr:rowOff>80111</xdr:rowOff>
    </xdr:to>
    <xdr:cxnSp macro="">
      <xdr:nvCxnSpPr>
        <xdr:cNvPr id="124" name="直線コネクタ 123"/>
        <xdr:cNvCxnSpPr/>
      </xdr:nvCxnSpPr>
      <xdr:spPr>
        <a:xfrm flipV="1">
          <a:off x="2908300" y="9986711"/>
          <a:ext cx="889000" cy="3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80111</xdr:rowOff>
    </xdr:from>
    <xdr:to>
      <xdr:col>4</xdr:col>
      <xdr:colOff>155575</xdr:colOff>
      <xdr:row>58</xdr:row>
      <xdr:rowOff>81690</xdr:rowOff>
    </xdr:to>
    <xdr:cxnSp macro="">
      <xdr:nvCxnSpPr>
        <xdr:cNvPr id="127" name="直線コネクタ 126"/>
        <xdr:cNvCxnSpPr/>
      </xdr:nvCxnSpPr>
      <xdr:spPr>
        <a:xfrm flipV="1">
          <a:off x="2019300" y="10024211"/>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81690</xdr:rowOff>
    </xdr:from>
    <xdr:to>
      <xdr:col>2</xdr:col>
      <xdr:colOff>638175</xdr:colOff>
      <xdr:row>59</xdr:row>
      <xdr:rowOff>63609</xdr:rowOff>
    </xdr:to>
    <xdr:cxnSp macro="">
      <xdr:nvCxnSpPr>
        <xdr:cNvPr id="130" name="直線コネクタ 129"/>
        <xdr:cNvCxnSpPr/>
      </xdr:nvCxnSpPr>
      <xdr:spPr>
        <a:xfrm flipV="1">
          <a:off x="1130300" y="10025790"/>
          <a:ext cx="889000" cy="15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105490</xdr:rowOff>
    </xdr:from>
    <xdr:to>
      <xdr:col>6</xdr:col>
      <xdr:colOff>561975</xdr:colOff>
      <xdr:row>57</xdr:row>
      <xdr:rowOff>35640</xdr:rowOff>
    </xdr:to>
    <xdr:sp macro="" textlink="">
      <xdr:nvSpPr>
        <xdr:cNvPr id="140" name="円/楕円 139"/>
        <xdr:cNvSpPr/>
      </xdr:nvSpPr>
      <xdr:spPr>
        <a:xfrm>
          <a:off x="4584700" y="97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128367</xdr:rowOff>
    </xdr:from>
    <xdr:ext cx="534377" cy="259045"/>
    <xdr:sp macro="" textlink="">
      <xdr:nvSpPr>
        <xdr:cNvPr id="141" name="総務費該当値テキスト"/>
        <xdr:cNvSpPr txBox="1"/>
      </xdr:nvSpPr>
      <xdr:spPr>
        <a:xfrm>
          <a:off x="4686300" y="95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163261</xdr:rowOff>
    </xdr:from>
    <xdr:to>
      <xdr:col>5</xdr:col>
      <xdr:colOff>409575</xdr:colOff>
      <xdr:row>58</xdr:row>
      <xdr:rowOff>93411</xdr:rowOff>
    </xdr:to>
    <xdr:sp macro="" textlink="">
      <xdr:nvSpPr>
        <xdr:cNvPr id="142" name="円/楕円 141"/>
        <xdr:cNvSpPr/>
      </xdr:nvSpPr>
      <xdr:spPr>
        <a:xfrm>
          <a:off x="3746500" y="99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84538</xdr:rowOff>
    </xdr:from>
    <xdr:ext cx="534377" cy="259045"/>
    <xdr:sp macro="" textlink="">
      <xdr:nvSpPr>
        <xdr:cNvPr id="143" name="テキスト ボックス 142"/>
        <xdr:cNvSpPr txBox="1"/>
      </xdr:nvSpPr>
      <xdr:spPr>
        <a:xfrm>
          <a:off x="3530111" y="10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29311</xdr:rowOff>
    </xdr:from>
    <xdr:to>
      <xdr:col>4</xdr:col>
      <xdr:colOff>206375</xdr:colOff>
      <xdr:row>58</xdr:row>
      <xdr:rowOff>130911</xdr:rowOff>
    </xdr:to>
    <xdr:sp macro="" textlink="">
      <xdr:nvSpPr>
        <xdr:cNvPr id="144" name="円/楕円 143"/>
        <xdr:cNvSpPr/>
      </xdr:nvSpPr>
      <xdr:spPr>
        <a:xfrm>
          <a:off x="2857500" y="99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122038</xdr:rowOff>
    </xdr:from>
    <xdr:ext cx="534377" cy="259045"/>
    <xdr:sp macro="" textlink="">
      <xdr:nvSpPr>
        <xdr:cNvPr id="145" name="テキスト ボックス 144"/>
        <xdr:cNvSpPr txBox="1"/>
      </xdr:nvSpPr>
      <xdr:spPr>
        <a:xfrm>
          <a:off x="2641111" y="100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30890</xdr:rowOff>
    </xdr:from>
    <xdr:to>
      <xdr:col>3</xdr:col>
      <xdr:colOff>3175</xdr:colOff>
      <xdr:row>58</xdr:row>
      <xdr:rowOff>132490</xdr:rowOff>
    </xdr:to>
    <xdr:sp macro="" textlink="">
      <xdr:nvSpPr>
        <xdr:cNvPr id="146" name="円/楕円 145"/>
        <xdr:cNvSpPr/>
      </xdr:nvSpPr>
      <xdr:spPr>
        <a:xfrm>
          <a:off x="1968500" y="99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123617</xdr:rowOff>
    </xdr:from>
    <xdr:ext cx="534377" cy="259045"/>
    <xdr:sp macro="" textlink="">
      <xdr:nvSpPr>
        <xdr:cNvPr id="147" name="テキスト ボックス 146"/>
        <xdr:cNvSpPr txBox="1"/>
      </xdr:nvSpPr>
      <xdr:spPr>
        <a:xfrm>
          <a:off x="1752111" y="1006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12809</xdr:rowOff>
    </xdr:from>
    <xdr:to>
      <xdr:col>1</xdr:col>
      <xdr:colOff>485775</xdr:colOff>
      <xdr:row>59</xdr:row>
      <xdr:rowOff>114409</xdr:rowOff>
    </xdr:to>
    <xdr:sp macro="" textlink="">
      <xdr:nvSpPr>
        <xdr:cNvPr id="148" name="円/楕円 147"/>
        <xdr:cNvSpPr/>
      </xdr:nvSpPr>
      <xdr:spPr>
        <a:xfrm>
          <a:off x="1079500" y="101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105536</xdr:rowOff>
    </xdr:from>
    <xdr:ext cx="534377" cy="259045"/>
    <xdr:sp macro="" textlink="">
      <xdr:nvSpPr>
        <xdr:cNvPr id="149" name="テキスト ボックス 148"/>
        <xdr:cNvSpPr txBox="1"/>
      </xdr:nvSpPr>
      <xdr:spPr>
        <a:xfrm>
          <a:off x="863111" y="102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66785</xdr:rowOff>
    </xdr:from>
    <xdr:to>
      <xdr:col>6</xdr:col>
      <xdr:colOff>511175</xdr:colOff>
      <xdr:row>78</xdr:row>
      <xdr:rowOff>73301</xdr:rowOff>
    </xdr:to>
    <xdr:cxnSp macro="">
      <xdr:nvCxnSpPr>
        <xdr:cNvPr id="178" name="直線コネクタ 177"/>
        <xdr:cNvCxnSpPr/>
      </xdr:nvCxnSpPr>
      <xdr:spPr>
        <a:xfrm flipV="1">
          <a:off x="3797300" y="13439885"/>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73301</xdr:rowOff>
    </xdr:from>
    <xdr:to>
      <xdr:col>5</xdr:col>
      <xdr:colOff>358775</xdr:colOff>
      <xdr:row>78</xdr:row>
      <xdr:rowOff>77575</xdr:rowOff>
    </xdr:to>
    <xdr:cxnSp macro="">
      <xdr:nvCxnSpPr>
        <xdr:cNvPr id="181" name="直線コネクタ 180"/>
        <xdr:cNvCxnSpPr/>
      </xdr:nvCxnSpPr>
      <xdr:spPr>
        <a:xfrm flipV="1">
          <a:off x="2908300" y="13446401"/>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77575</xdr:rowOff>
    </xdr:from>
    <xdr:to>
      <xdr:col>4</xdr:col>
      <xdr:colOff>155575</xdr:colOff>
      <xdr:row>78</xdr:row>
      <xdr:rowOff>87926</xdr:rowOff>
    </xdr:to>
    <xdr:cxnSp macro="">
      <xdr:nvCxnSpPr>
        <xdr:cNvPr id="184" name="直線コネクタ 183"/>
        <xdr:cNvCxnSpPr/>
      </xdr:nvCxnSpPr>
      <xdr:spPr>
        <a:xfrm flipV="1">
          <a:off x="2019300" y="13450675"/>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87926</xdr:rowOff>
    </xdr:from>
    <xdr:to>
      <xdr:col>2</xdr:col>
      <xdr:colOff>638175</xdr:colOff>
      <xdr:row>78</xdr:row>
      <xdr:rowOff>90019</xdr:rowOff>
    </xdr:to>
    <xdr:cxnSp macro="">
      <xdr:nvCxnSpPr>
        <xdr:cNvPr id="187" name="直線コネクタ 186"/>
        <xdr:cNvCxnSpPr/>
      </xdr:nvCxnSpPr>
      <xdr:spPr>
        <a:xfrm flipV="1">
          <a:off x="1130300" y="13461026"/>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15985</xdr:rowOff>
    </xdr:from>
    <xdr:to>
      <xdr:col>6</xdr:col>
      <xdr:colOff>561975</xdr:colOff>
      <xdr:row>78</xdr:row>
      <xdr:rowOff>117585</xdr:rowOff>
    </xdr:to>
    <xdr:sp macro="" textlink="">
      <xdr:nvSpPr>
        <xdr:cNvPr id="197" name="円/楕円 196"/>
        <xdr:cNvSpPr/>
      </xdr:nvSpPr>
      <xdr:spPr>
        <a:xfrm>
          <a:off x="4584700" y="133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22501</xdr:rowOff>
    </xdr:from>
    <xdr:to>
      <xdr:col>5</xdr:col>
      <xdr:colOff>409575</xdr:colOff>
      <xdr:row>78</xdr:row>
      <xdr:rowOff>124101</xdr:rowOff>
    </xdr:to>
    <xdr:sp macro="" textlink="">
      <xdr:nvSpPr>
        <xdr:cNvPr id="199" name="円/楕円 198"/>
        <xdr:cNvSpPr/>
      </xdr:nvSpPr>
      <xdr:spPr>
        <a:xfrm>
          <a:off x="3746500" y="133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115228</xdr:rowOff>
    </xdr:from>
    <xdr:ext cx="599010" cy="259045"/>
    <xdr:sp macro="" textlink="">
      <xdr:nvSpPr>
        <xdr:cNvPr id="200" name="テキスト ボックス 199"/>
        <xdr:cNvSpPr txBox="1"/>
      </xdr:nvSpPr>
      <xdr:spPr>
        <a:xfrm>
          <a:off x="3497794" y="1348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26775</xdr:rowOff>
    </xdr:from>
    <xdr:to>
      <xdr:col>4</xdr:col>
      <xdr:colOff>206375</xdr:colOff>
      <xdr:row>78</xdr:row>
      <xdr:rowOff>128375</xdr:rowOff>
    </xdr:to>
    <xdr:sp macro="" textlink="">
      <xdr:nvSpPr>
        <xdr:cNvPr id="201" name="円/楕円 200"/>
        <xdr:cNvSpPr/>
      </xdr:nvSpPr>
      <xdr:spPr>
        <a:xfrm>
          <a:off x="2857500" y="133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119502</xdr:rowOff>
    </xdr:from>
    <xdr:ext cx="599010" cy="259045"/>
    <xdr:sp macro="" textlink="">
      <xdr:nvSpPr>
        <xdr:cNvPr id="202" name="テキスト ボックス 201"/>
        <xdr:cNvSpPr txBox="1"/>
      </xdr:nvSpPr>
      <xdr:spPr>
        <a:xfrm>
          <a:off x="2608794" y="1349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37126</xdr:rowOff>
    </xdr:from>
    <xdr:to>
      <xdr:col>3</xdr:col>
      <xdr:colOff>3175</xdr:colOff>
      <xdr:row>78</xdr:row>
      <xdr:rowOff>138726</xdr:rowOff>
    </xdr:to>
    <xdr:sp macro="" textlink="">
      <xdr:nvSpPr>
        <xdr:cNvPr id="203" name="円/楕円 202"/>
        <xdr:cNvSpPr/>
      </xdr:nvSpPr>
      <xdr:spPr>
        <a:xfrm>
          <a:off x="1968500" y="1341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129853</xdr:rowOff>
    </xdr:from>
    <xdr:ext cx="599010" cy="259045"/>
    <xdr:sp macro="" textlink="">
      <xdr:nvSpPr>
        <xdr:cNvPr id="204" name="テキスト ボックス 203"/>
        <xdr:cNvSpPr txBox="1"/>
      </xdr:nvSpPr>
      <xdr:spPr>
        <a:xfrm>
          <a:off x="1719794" y="1350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39219</xdr:rowOff>
    </xdr:from>
    <xdr:to>
      <xdr:col>1</xdr:col>
      <xdr:colOff>485775</xdr:colOff>
      <xdr:row>78</xdr:row>
      <xdr:rowOff>140819</xdr:rowOff>
    </xdr:to>
    <xdr:sp macro="" textlink="">
      <xdr:nvSpPr>
        <xdr:cNvPr id="205" name="円/楕円 204"/>
        <xdr:cNvSpPr/>
      </xdr:nvSpPr>
      <xdr:spPr>
        <a:xfrm>
          <a:off x="1079500" y="1341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131946</xdr:rowOff>
    </xdr:from>
    <xdr:ext cx="534377" cy="259045"/>
    <xdr:sp macro="" textlink="">
      <xdr:nvSpPr>
        <xdr:cNvPr id="206" name="テキスト ボックス 205"/>
        <xdr:cNvSpPr txBox="1"/>
      </xdr:nvSpPr>
      <xdr:spPr>
        <a:xfrm>
          <a:off x="863111" y="1350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26752</xdr:rowOff>
    </xdr:from>
    <xdr:to>
      <xdr:col>6</xdr:col>
      <xdr:colOff>511175</xdr:colOff>
      <xdr:row>98</xdr:row>
      <xdr:rowOff>68814</xdr:rowOff>
    </xdr:to>
    <xdr:cxnSp macro="">
      <xdr:nvCxnSpPr>
        <xdr:cNvPr id="236" name="直線コネクタ 235"/>
        <xdr:cNvCxnSpPr/>
      </xdr:nvCxnSpPr>
      <xdr:spPr>
        <a:xfrm flipV="1">
          <a:off x="3797300" y="16828852"/>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65463</xdr:rowOff>
    </xdr:from>
    <xdr:to>
      <xdr:col>5</xdr:col>
      <xdr:colOff>358775</xdr:colOff>
      <xdr:row>98</xdr:row>
      <xdr:rowOff>68814</xdr:rowOff>
    </xdr:to>
    <xdr:cxnSp macro="">
      <xdr:nvCxnSpPr>
        <xdr:cNvPr id="239" name="直線コネクタ 238"/>
        <xdr:cNvCxnSpPr/>
      </xdr:nvCxnSpPr>
      <xdr:spPr>
        <a:xfrm>
          <a:off x="2908300" y="16867563"/>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65463</xdr:rowOff>
    </xdr:from>
    <xdr:to>
      <xdr:col>4</xdr:col>
      <xdr:colOff>155575</xdr:colOff>
      <xdr:row>98</xdr:row>
      <xdr:rowOff>90379</xdr:rowOff>
    </xdr:to>
    <xdr:cxnSp macro="">
      <xdr:nvCxnSpPr>
        <xdr:cNvPr id="242" name="直線コネクタ 241"/>
        <xdr:cNvCxnSpPr/>
      </xdr:nvCxnSpPr>
      <xdr:spPr>
        <a:xfrm flipV="1">
          <a:off x="2019300" y="16867563"/>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76378</xdr:rowOff>
    </xdr:from>
    <xdr:to>
      <xdr:col>2</xdr:col>
      <xdr:colOff>638175</xdr:colOff>
      <xdr:row>98</xdr:row>
      <xdr:rowOff>90379</xdr:rowOff>
    </xdr:to>
    <xdr:cxnSp macro="">
      <xdr:nvCxnSpPr>
        <xdr:cNvPr id="245" name="直線コネクタ 244"/>
        <xdr:cNvCxnSpPr/>
      </xdr:nvCxnSpPr>
      <xdr:spPr>
        <a:xfrm>
          <a:off x="1130300" y="16878478"/>
          <a:ext cx="8890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147402</xdr:rowOff>
    </xdr:from>
    <xdr:to>
      <xdr:col>6</xdr:col>
      <xdr:colOff>561975</xdr:colOff>
      <xdr:row>98</xdr:row>
      <xdr:rowOff>77552</xdr:rowOff>
    </xdr:to>
    <xdr:sp macro="" textlink="">
      <xdr:nvSpPr>
        <xdr:cNvPr id="255" name="円/楕円 254"/>
        <xdr:cNvSpPr/>
      </xdr:nvSpPr>
      <xdr:spPr>
        <a:xfrm>
          <a:off x="4584700" y="167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125829</xdr:rowOff>
    </xdr:from>
    <xdr:ext cx="534377" cy="259045"/>
    <xdr:sp macro="" textlink="">
      <xdr:nvSpPr>
        <xdr:cNvPr id="256" name="衛生費該当値テキスト"/>
        <xdr:cNvSpPr txBox="1"/>
      </xdr:nvSpPr>
      <xdr:spPr>
        <a:xfrm>
          <a:off x="4686300" y="167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18014</xdr:rowOff>
    </xdr:from>
    <xdr:to>
      <xdr:col>5</xdr:col>
      <xdr:colOff>409575</xdr:colOff>
      <xdr:row>98</xdr:row>
      <xdr:rowOff>119614</xdr:rowOff>
    </xdr:to>
    <xdr:sp macro="" textlink="">
      <xdr:nvSpPr>
        <xdr:cNvPr id="257" name="円/楕円 256"/>
        <xdr:cNvSpPr/>
      </xdr:nvSpPr>
      <xdr:spPr>
        <a:xfrm>
          <a:off x="3746500" y="168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110741</xdr:rowOff>
    </xdr:from>
    <xdr:ext cx="534377" cy="259045"/>
    <xdr:sp macro="" textlink="">
      <xdr:nvSpPr>
        <xdr:cNvPr id="258" name="テキスト ボックス 257"/>
        <xdr:cNvSpPr txBox="1"/>
      </xdr:nvSpPr>
      <xdr:spPr>
        <a:xfrm>
          <a:off x="3530111" y="169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14663</xdr:rowOff>
    </xdr:from>
    <xdr:to>
      <xdr:col>4</xdr:col>
      <xdr:colOff>206375</xdr:colOff>
      <xdr:row>98</xdr:row>
      <xdr:rowOff>116263</xdr:rowOff>
    </xdr:to>
    <xdr:sp macro="" textlink="">
      <xdr:nvSpPr>
        <xdr:cNvPr id="259" name="円/楕円 258"/>
        <xdr:cNvSpPr/>
      </xdr:nvSpPr>
      <xdr:spPr>
        <a:xfrm>
          <a:off x="2857500" y="168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107390</xdr:rowOff>
    </xdr:from>
    <xdr:ext cx="534377" cy="259045"/>
    <xdr:sp macro="" textlink="">
      <xdr:nvSpPr>
        <xdr:cNvPr id="260" name="テキスト ボックス 259"/>
        <xdr:cNvSpPr txBox="1"/>
      </xdr:nvSpPr>
      <xdr:spPr>
        <a:xfrm>
          <a:off x="2641111" y="169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39579</xdr:rowOff>
    </xdr:from>
    <xdr:to>
      <xdr:col>3</xdr:col>
      <xdr:colOff>3175</xdr:colOff>
      <xdr:row>98</xdr:row>
      <xdr:rowOff>141179</xdr:rowOff>
    </xdr:to>
    <xdr:sp macro="" textlink="">
      <xdr:nvSpPr>
        <xdr:cNvPr id="261" name="円/楕円 260"/>
        <xdr:cNvSpPr/>
      </xdr:nvSpPr>
      <xdr:spPr>
        <a:xfrm>
          <a:off x="1968500" y="168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132306</xdr:rowOff>
    </xdr:from>
    <xdr:ext cx="534377" cy="259045"/>
    <xdr:sp macro="" textlink="">
      <xdr:nvSpPr>
        <xdr:cNvPr id="262" name="テキスト ボックス 261"/>
        <xdr:cNvSpPr txBox="1"/>
      </xdr:nvSpPr>
      <xdr:spPr>
        <a:xfrm>
          <a:off x="1752111" y="1693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25578</xdr:rowOff>
    </xdr:from>
    <xdr:to>
      <xdr:col>1</xdr:col>
      <xdr:colOff>485775</xdr:colOff>
      <xdr:row>98</xdr:row>
      <xdr:rowOff>127178</xdr:rowOff>
    </xdr:to>
    <xdr:sp macro="" textlink="">
      <xdr:nvSpPr>
        <xdr:cNvPr id="263" name="円/楕円 262"/>
        <xdr:cNvSpPr/>
      </xdr:nvSpPr>
      <xdr:spPr>
        <a:xfrm>
          <a:off x="1079500" y="168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118305</xdr:rowOff>
    </xdr:from>
    <xdr:ext cx="534377" cy="259045"/>
    <xdr:sp macro="" textlink="">
      <xdr:nvSpPr>
        <xdr:cNvPr id="264" name="テキスト ボックス 263"/>
        <xdr:cNvSpPr txBox="1"/>
      </xdr:nvSpPr>
      <xdr:spPr>
        <a:xfrm>
          <a:off x="863111" y="169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16256</xdr:rowOff>
    </xdr:from>
    <xdr:to>
      <xdr:col>11</xdr:col>
      <xdr:colOff>307975</xdr:colOff>
      <xdr:row>39</xdr:row>
      <xdr:rowOff>44450</xdr:rowOff>
    </xdr:to>
    <xdr:cxnSp macro="">
      <xdr:nvCxnSpPr>
        <xdr:cNvPr id="302" name="直線コネクタ 301"/>
        <xdr:cNvCxnSpPr/>
      </xdr:nvCxnSpPr>
      <xdr:spPr>
        <a:xfrm>
          <a:off x="6972300" y="670280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8" name="円/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9" name="テキスト ボックス 318"/>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136906</xdr:rowOff>
    </xdr:from>
    <xdr:to>
      <xdr:col>10</xdr:col>
      <xdr:colOff>155575</xdr:colOff>
      <xdr:row>39</xdr:row>
      <xdr:rowOff>67056</xdr:rowOff>
    </xdr:to>
    <xdr:sp macro="" textlink="">
      <xdr:nvSpPr>
        <xdr:cNvPr id="320" name="円/楕円 319"/>
        <xdr:cNvSpPr/>
      </xdr:nvSpPr>
      <xdr:spPr>
        <a:xfrm>
          <a:off x="6921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58183</xdr:rowOff>
    </xdr:from>
    <xdr:ext cx="378565" cy="259045"/>
    <xdr:sp macro="" textlink="">
      <xdr:nvSpPr>
        <xdr:cNvPr id="321" name="テキスト ボックス 320"/>
        <xdr:cNvSpPr txBox="1"/>
      </xdr:nvSpPr>
      <xdr:spPr>
        <a:xfrm>
          <a:off x="6783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98019</xdr:rowOff>
    </xdr:from>
    <xdr:to>
      <xdr:col>15</xdr:col>
      <xdr:colOff>180975</xdr:colOff>
      <xdr:row>56</xdr:row>
      <xdr:rowOff>107810</xdr:rowOff>
    </xdr:to>
    <xdr:cxnSp macro="">
      <xdr:nvCxnSpPr>
        <xdr:cNvPr id="350" name="直線コネクタ 349"/>
        <xdr:cNvCxnSpPr/>
      </xdr:nvCxnSpPr>
      <xdr:spPr>
        <a:xfrm>
          <a:off x="9639300" y="9699219"/>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71710</xdr:rowOff>
    </xdr:from>
    <xdr:to>
      <xdr:col>14</xdr:col>
      <xdr:colOff>28575</xdr:colOff>
      <xdr:row>56</xdr:row>
      <xdr:rowOff>98019</xdr:rowOff>
    </xdr:to>
    <xdr:cxnSp macro="">
      <xdr:nvCxnSpPr>
        <xdr:cNvPr id="353" name="直線コネクタ 352"/>
        <xdr:cNvCxnSpPr/>
      </xdr:nvCxnSpPr>
      <xdr:spPr>
        <a:xfrm>
          <a:off x="8750300" y="9672910"/>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71710</xdr:rowOff>
    </xdr:from>
    <xdr:to>
      <xdr:col>12</xdr:col>
      <xdr:colOff>511175</xdr:colOff>
      <xdr:row>56</xdr:row>
      <xdr:rowOff>119412</xdr:rowOff>
    </xdr:to>
    <xdr:cxnSp macro="">
      <xdr:nvCxnSpPr>
        <xdr:cNvPr id="356" name="直線コネクタ 355"/>
        <xdr:cNvCxnSpPr/>
      </xdr:nvCxnSpPr>
      <xdr:spPr>
        <a:xfrm flipV="1">
          <a:off x="7861300" y="9672910"/>
          <a:ext cx="8890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119412</xdr:rowOff>
    </xdr:from>
    <xdr:to>
      <xdr:col>11</xdr:col>
      <xdr:colOff>307975</xdr:colOff>
      <xdr:row>56</xdr:row>
      <xdr:rowOff>144482</xdr:rowOff>
    </xdr:to>
    <xdr:cxnSp macro="">
      <xdr:nvCxnSpPr>
        <xdr:cNvPr id="359" name="直線コネクタ 358"/>
        <xdr:cNvCxnSpPr/>
      </xdr:nvCxnSpPr>
      <xdr:spPr>
        <a:xfrm flipV="1">
          <a:off x="6972300" y="9720612"/>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57010</xdr:rowOff>
    </xdr:from>
    <xdr:to>
      <xdr:col>15</xdr:col>
      <xdr:colOff>231775</xdr:colOff>
      <xdr:row>56</xdr:row>
      <xdr:rowOff>158610</xdr:rowOff>
    </xdr:to>
    <xdr:sp macro="" textlink="">
      <xdr:nvSpPr>
        <xdr:cNvPr id="369" name="円/楕円 368"/>
        <xdr:cNvSpPr/>
      </xdr:nvSpPr>
      <xdr:spPr>
        <a:xfrm>
          <a:off x="10426700" y="9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79887</xdr:rowOff>
    </xdr:from>
    <xdr:ext cx="534377" cy="259045"/>
    <xdr:sp macro="" textlink="">
      <xdr:nvSpPr>
        <xdr:cNvPr id="370" name="農林水産業費該当値テキスト"/>
        <xdr:cNvSpPr txBox="1"/>
      </xdr:nvSpPr>
      <xdr:spPr>
        <a:xfrm>
          <a:off x="10528300" y="95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23,674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47219</xdr:rowOff>
    </xdr:from>
    <xdr:to>
      <xdr:col>14</xdr:col>
      <xdr:colOff>79375</xdr:colOff>
      <xdr:row>56</xdr:row>
      <xdr:rowOff>148819</xdr:rowOff>
    </xdr:to>
    <xdr:sp macro="" textlink="">
      <xdr:nvSpPr>
        <xdr:cNvPr id="371" name="円/楕円 370"/>
        <xdr:cNvSpPr/>
      </xdr:nvSpPr>
      <xdr:spPr>
        <a:xfrm>
          <a:off x="9588500" y="96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165346</xdr:rowOff>
    </xdr:from>
    <xdr:ext cx="534377" cy="259045"/>
    <xdr:sp macro="" textlink="">
      <xdr:nvSpPr>
        <xdr:cNvPr id="372" name="テキスト ボックス 371"/>
        <xdr:cNvSpPr txBox="1"/>
      </xdr:nvSpPr>
      <xdr:spPr>
        <a:xfrm>
          <a:off x="9372111" y="94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20910</xdr:rowOff>
    </xdr:from>
    <xdr:to>
      <xdr:col>12</xdr:col>
      <xdr:colOff>561975</xdr:colOff>
      <xdr:row>56</xdr:row>
      <xdr:rowOff>122510</xdr:rowOff>
    </xdr:to>
    <xdr:sp macro="" textlink="">
      <xdr:nvSpPr>
        <xdr:cNvPr id="373" name="円/楕円 372"/>
        <xdr:cNvSpPr/>
      </xdr:nvSpPr>
      <xdr:spPr>
        <a:xfrm>
          <a:off x="8699500" y="96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139037</xdr:rowOff>
    </xdr:from>
    <xdr:ext cx="534377" cy="259045"/>
    <xdr:sp macro="" textlink="">
      <xdr:nvSpPr>
        <xdr:cNvPr id="374" name="テキスト ボックス 373"/>
        <xdr:cNvSpPr txBox="1"/>
      </xdr:nvSpPr>
      <xdr:spPr>
        <a:xfrm>
          <a:off x="8483111" y="93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68612</xdr:rowOff>
    </xdr:from>
    <xdr:to>
      <xdr:col>11</xdr:col>
      <xdr:colOff>358775</xdr:colOff>
      <xdr:row>56</xdr:row>
      <xdr:rowOff>170212</xdr:rowOff>
    </xdr:to>
    <xdr:sp macro="" textlink="">
      <xdr:nvSpPr>
        <xdr:cNvPr id="375" name="円/楕円 374"/>
        <xdr:cNvSpPr/>
      </xdr:nvSpPr>
      <xdr:spPr>
        <a:xfrm>
          <a:off x="7810500" y="96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15289</xdr:rowOff>
    </xdr:from>
    <xdr:ext cx="534377" cy="259045"/>
    <xdr:sp macro="" textlink="">
      <xdr:nvSpPr>
        <xdr:cNvPr id="376" name="テキスト ボックス 375"/>
        <xdr:cNvSpPr txBox="1"/>
      </xdr:nvSpPr>
      <xdr:spPr>
        <a:xfrm>
          <a:off x="7594111" y="94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93682</xdr:rowOff>
    </xdr:from>
    <xdr:to>
      <xdr:col>10</xdr:col>
      <xdr:colOff>155575</xdr:colOff>
      <xdr:row>57</xdr:row>
      <xdr:rowOff>23832</xdr:rowOff>
    </xdr:to>
    <xdr:sp macro="" textlink="">
      <xdr:nvSpPr>
        <xdr:cNvPr id="377" name="円/楕円 376"/>
        <xdr:cNvSpPr/>
      </xdr:nvSpPr>
      <xdr:spPr>
        <a:xfrm>
          <a:off x="6921500" y="96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40359</xdr:rowOff>
    </xdr:from>
    <xdr:ext cx="534377" cy="259045"/>
    <xdr:sp macro="" textlink="">
      <xdr:nvSpPr>
        <xdr:cNvPr id="378" name="テキスト ボックス 377"/>
        <xdr:cNvSpPr txBox="1"/>
      </xdr:nvSpPr>
      <xdr:spPr>
        <a:xfrm>
          <a:off x="6705111" y="947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39612</xdr:rowOff>
    </xdr:from>
    <xdr:to>
      <xdr:col>15</xdr:col>
      <xdr:colOff>180975</xdr:colOff>
      <xdr:row>78</xdr:row>
      <xdr:rowOff>48603</xdr:rowOff>
    </xdr:to>
    <xdr:cxnSp macro="">
      <xdr:nvCxnSpPr>
        <xdr:cNvPr id="407" name="直線コネクタ 406"/>
        <xdr:cNvCxnSpPr/>
      </xdr:nvCxnSpPr>
      <xdr:spPr>
        <a:xfrm>
          <a:off x="9639300" y="13412712"/>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39612</xdr:rowOff>
    </xdr:from>
    <xdr:to>
      <xdr:col>14</xdr:col>
      <xdr:colOff>28575</xdr:colOff>
      <xdr:row>78</xdr:row>
      <xdr:rowOff>112877</xdr:rowOff>
    </xdr:to>
    <xdr:cxnSp macro="">
      <xdr:nvCxnSpPr>
        <xdr:cNvPr id="410" name="直線コネクタ 409"/>
        <xdr:cNvCxnSpPr/>
      </xdr:nvCxnSpPr>
      <xdr:spPr>
        <a:xfrm flipV="1">
          <a:off x="8750300" y="13412712"/>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104457</xdr:rowOff>
    </xdr:from>
    <xdr:to>
      <xdr:col>12</xdr:col>
      <xdr:colOff>511175</xdr:colOff>
      <xdr:row>78</xdr:row>
      <xdr:rowOff>112877</xdr:rowOff>
    </xdr:to>
    <xdr:cxnSp macro="">
      <xdr:nvCxnSpPr>
        <xdr:cNvPr id="413" name="直線コネクタ 412"/>
        <xdr:cNvCxnSpPr/>
      </xdr:nvCxnSpPr>
      <xdr:spPr>
        <a:xfrm>
          <a:off x="7861300" y="13477557"/>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104457</xdr:rowOff>
    </xdr:from>
    <xdr:to>
      <xdr:col>11</xdr:col>
      <xdr:colOff>307975</xdr:colOff>
      <xdr:row>78</xdr:row>
      <xdr:rowOff>119850</xdr:rowOff>
    </xdr:to>
    <xdr:cxnSp macro="">
      <xdr:nvCxnSpPr>
        <xdr:cNvPr id="416" name="直線コネクタ 415"/>
        <xdr:cNvCxnSpPr/>
      </xdr:nvCxnSpPr>
      <xdr:spPr>
        <a:xfrm flipV="1">
          <a:off x="6972300" y="13477557"/>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169253</xdr:rowOff>
    </xdr:from>
    <xdr:to>
      <xdr:col>15</xdr:col>
      <xdr:colOff>231775</xdr:colOff>
      <xdr:row>78</xdr:row>
      <xdr:rowOff>99403</xdr:rowOff>
    </xdr:to>
    <xdr:sp macro="" textlink="">
      <xdr:nvSpPr>
        <xdr:cNvPr id="426" name="円/楕円 425"/>
        <xdr:cNvSpPr/>
      </xdr:nvSpPr>
      <xdr:spPr>
        <a:xfrm>
          <a:off x="104267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147680</xdr:rowOff>
    </xdr:from>
    <xdr:ext cx="469744" cy="259045"/>
    <xdr:sp macro="" textlink="">
      <xdr:nvSpPr>
        <xdr:cNvPr id="427" name="商工費該当値テキスト"/>
        <xdr:cNvSpPr txBox="1"/>
      </xdr:nvSpPr>
      <xdr:spPr>
        <a:xfrm>
          <a:off x="10528300" y="1334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160262</xdr:rowOff>
    </xdr:from>
    <xdr:to>
      <xdr:col>14</xdr:col>
      <xdr:colOff>79375</xdr:colOff>
      <xdr:row>78</xdr:row>
      <xdr:rowOff>90412</xdr:rowOff>
    </xdr:to>
    <xdr:sp macro="" textlink="">
      <xdr:nvSpPr>
        <xdr:cNvPr id="428" name="円/楕円 427"/>
        <xdr:cNvSpPr/>
      </xdr:nvSpPr>
      <xdr:spPr>
        <a:xfrm>
          <a:off x="9588500" y="13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81539</xdr:rowOff>
    </xdr:from>
    <xdr:ext cx="469744" cy="259045"/>
    <xdr:sp macro="" textlink="">
      <xdr:nvSpPr>
        <xdr:cNvPr id="429" name="テキスト ボックス 428"/>
        <xdr:cNvSpPr txBox="1"/>
      </xdr:nvSpPr>
      <xdr:spPr>
        <a:xfrm>
          <a:off x="9404427" y="1345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62077</xdr:rowOff>
    </xdr:from>
    <xdr:to>
      <xdr:col>12</xdr:col>
      <xdr:colOff>561975</xdr:colOff>
      <xdr:row>78</xdr:row>
      <xdr:rowOff>163677</xdr:rowOff>
    </xdr:to>
    <xdr:sp macro="" textlink="">
      <xdr:nvSpPr>
        <xdr:cNvPr id="430" name="円/楕円 429"/>
        <xdr:cNvSpPr/>
      </xdr:nvSpPr>
      <xdr:spPr>
        <a:xfrm>
          <a:off x="8699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154804</xdr:rowOff>
    </xdr:from>
    <xdr:ext cx="469744" cy="259045"/>
    <xdr:sp macro="" textlink="">
      <xdr:nvSpPr>
        <xdr:cNvPr id="431" name="テキスト ボックス 430"/>
        <xdr:cNvSpPr txBox="1"/>
      </xdr:nvSpPr>
      <xdr:spPr>
        <a:xfrm>
          <a:off x="8515427"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53657</xdr:rowOff>
    </xdr:from>
    <xdr:to>
      <xdr:col>11</xdr:col>
      <xdr:colOff>358775</xdr:colOff>
      <xdr:row>78</xdr:row>
      <xdr:rowOff>155257</xdr:rowOff>
    </xdr:to>
    <xdr:sp macro="" textlink="">
      <xdr:nvSpPr>
        <xdr:cNvPr id="432" name="円/楕円 431"/>
        <xdr:cNvSpPr/>
      </xdr:nvSpPr>
      <xdr:spPr>
        <a:xfrm>
          <a:off x="7810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146384</xdr:rowOff>
    </xdr:from>
    <xdr:ext cx="469744" cy="259045"/>
    <xdr:sp macro="" textlink="">
      <xdr:nvSpPr>
        <xdr:cNvPr id="433" name="テキスト ボックス 432"/>
        <xdr:cNvSpPr txBox="1"/>
      </xdr:nvSpPr>
      <xdr:spPr>
        <a:xfrm>
          <a:off x="7626427"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69050</xdr:rowOff>
    </xdr:from>
    <xdr:to>
      <xdr:col>10</xdr:col>
      <xdr:colOff>155575</xdr:colOff>
      <xdr:row>78</xdr:row>
      <xdr:rowOff>170650</xdr:rowOff>
    </xdr:to>
    <xdr:sp macro="" textlink="">
      <xdr:nvSpPr>
        <xdr:cNvPr id="434" name="円/楕円 433"/>
        <xdr:cNvSpPr/>
      </xdr:nvSpPr>
      <xdr:spPr>
        <a:xfrm>
          <a:off x="69215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161777</xdr:rowOff>
    </xdr:from>
    <xdr:ext cx="469744" cy="259045"/>
    <xdr:sp macro="" textlink="">
      <xdr:nvSpPr>
        <xdr:cNvPr id="435" name="テキスト ボックス 434"/>
        <xdr:cNvSpPr txBox="1"/>
      </xdr:nvSpPr>
      <xdr:spPr>
        <a:xfrm>
          <a:off x="6737427" y="135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60810</xdr:rowOff>
    </xdr:from>
    <xdr:to>
      <xdr:col>15</xdr:col>
      <xdr:colOff>180975</xdr:colOff>
      <xdr:row>98</xdr:row>
      <xdr:rowOff>62959</xdr:rowOff>
    </xdr:to>
    <xdr:cxnSp macro="">
      <xdr:nvCxnSpPr>
        <xdr:cNvPr id="463" name="直線コネクタ 462"/>
        <xdr:cNvCxnSpPr/>
      </xdr:nvCxnSpPr>
      <xdr:spPr>
        <a:xfrm flipV="1">
          <a:off x="9639300" y="16862910"/>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57381</xdr:rowOff>
    </xdr:from>
    <xdr:to>
      <xdr:col>14</xdr:col>
      <xdr:colOff>28575</xdr:colOff>
      <xdr:row>98</xdr:row>
      <xdr:rowOff>62959</xdr:rowOff>
    </xdr:to>
    <xdr:cxnSp macro="">
      <xdr:nvCxnSpPr>
        <xdr:cNvPr id="466" name="直線コネクタ 465"/>
        <xdr:cNvCxnSpPr/>
      </xdr:nvCxnSpPr>
      <xdr:spPr>
        <a:xfrm>
          <a:off x="8750300" y="16688031"/>
          <a:ext cx="8890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57381</xdr:rowOff>
    </xdr:from>
    <xdr:to>
      <xdr:col>12</xdr:col>
      <xdr:colOff>511175</xdr:colOff>
      <xdr:row>97</xdr:row>
      <xdr:rowOff>155039</xdr:rowOff>
    </xdr:to>
    <xdr:cxnSp macro="">
      <xdr:nvCxnSpPr>
        <xdr:cNvPr id="469" name="直線コネクタ 468"/>
        <xdr:cNvCxnSpPr/>
      </xdr:nvCxnSpPr>
      <xdr:spPr>
        <a:xfrm flipV="1">
          <a:off x="7861300" y="16688031"/>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155039</xdr:rowOff>
    </xdr:from>
    <xdr:to>
      <xdr:col>11</xdr:col>
      <xdr:colOff>307975</xdr:colOff>
      <xdr:row>98</xdr:row>
      <xdr:rowOff>38841</xdr:rowOff>
    </xdr:to>
    <xdr:cxnSp macro="">
      <xdr:nvCxnSpPr>
        <xdr:cNvPr id="472" name="直線コネクタ 471"/>
        <xdr:cNvCxnSpPr/>
      </xdr:nvCxnSpPr>
      <xdr:spPr>
        <a:xfrm flipV="1">
          <a:off x="6972300" y="16785689"/>
          <a:ext cx="889000" cy="5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10010</xdr:rowOff>
    </xdr:from>
    <xdr:to>
      <xdr:col>15</xdr:col>
      <xdr:colOff>231775</xdr:colOff>
      <xdr:row>98</xdr:row>
      <xdr:rowOff>111610</xdr:rowOff>
    </xdr:to>
    <xdr:sp macro="" textlink="">
      <xdr:nvSpPr>
        <xdr:cNvPr id="482" name="円/楕円 481"/>
        <xdr:cNvSpPr/>
      </xdr:nvSpPr>
      <xdr:spPr>
        <a:xfrm>
          <a:off x="10426700" y="168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96387</xdr:rowOff>
    </xdr:from>
    <xdr:ext cx="534377" cy="259045"/>
    <xdr:sp macro="" textlink="">
      <xdr:nvSpPr>
        <xdr:cNvPr id="483" name="土木費該当値テキスト"/>
        <xdr:cNvSpPr txBox="1"/>
      </xdr:nvSpPr>
      <xdr:spPr>
        <a:xfrm>
          <a:off x="10528300" y="167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12159</xdr:rowOff>
    </xdr:from>
    <xdr:to>
      <xdr:col>14</xdr:col>
      <xdr:colOff>79375</xdr:colOff>
      <xdr:row>98</xdr:row>
      <xdr:rowOff>113759</xdr:rowOff>
    </xdr:to>
    <xdr:sp macro="" textlink="">
      <xdr:nvSpPr>
        <xdr:cNvPr id="484" name="円/楕円 483"/>
        <xdr:cNvSpPr/>
      </xdr:nvSpPr>
      <xdr:spPr>
        <a:xfrm>
          <a:off x="9588500" y="168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104886</xdr:rowOff>
    </xdr:from>
    <xdr:ext cx="534377" cy="259045"/>
    <xdr:sp macro="" textlink="">
      <xdr:nvSpPr>
        <xdr:cNvPr id="485" name="テキスト ボックス 484"/>
        <xdr:cNvSpPr txBox="1"/>
      </xdr:nvSpPr>
      <xdr:spPr>
        <a:xfrm>
          <a:off x="9372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6581</xdr:rowOff>
    </xdr:from>
    <xdr:to>
      <xdr:col>12</xdr:col>
      <xdr:colOff>561975</xdr:colOff>
      <xdr:row>97</xdr:row>
      <xdr:rowOff>108181</xdr:rowOff>
    </xdr:to>
    <xdr:sp macro="" textlink="">
      <xdr:nvSpPr>
        <xdr:cNvPr id="486" name="円/楕円 485"/>
        <xdr:cNvSpPr/>
      </xdr:nvSpPr>
      <xdr:spPr>
        <a:xfrm>
          <a:off x="8699500" y="166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99308</xdr:rowOff>
    </xdr:from>
    <xdr:ext cx="534377" cy="259045"/>
    <xdr:sp macro="" textlink="">
      <xdr:nvSpPr>
        <xdr:cNvPr id="487" name="テキスト ボックス 486"/>
        <xdr:cNvSpPr txBox="1"/>
      </xdr:nvSpPr>
      <xdr:spPr>
        <a:xfrm>
          <a:off x="8483111" y="167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104239</xdr:rowOff>
    </xdr:from>
    <xdr:to>
      <xdr:col>11</xdr:col>
      <xdr:colOff>358775</xdr:colOff>
      <xdr:row>98</xdr:row>
      <xdr:rowOff>34389</xdr:rowOff>
    </xdr:to>
    <xdr:sp macro="" textlink="">
      <xdr:nvSpPr>
        <xdr:cNvPr id="488" name="円/楕円 487"/>
        <xdr:cNvSpPr/>
      </xdr:nvSpPr>
      <xdr:spPr>
        <a:xfrm>
          <a:off x="7810500" y="167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25516</xdr:rowOff>
    </xdr:from>
    <xdr:ext cx="534377" cy="259045"/>
    <xdr:sp macro="" textlink="">
      <xdr:nvSpPr>
        <xdr:cNvPr id="489" name="テキスト ボックス 488"/>
        <xdr:cNvSpPr txBox="1"/>
      </xdr:nvSpPr>
      <xdr:spPr>
        <a:xfrm>
          <a:off x="7594111" y="168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159491</xdr:rowOff>
    </xdr:from>
    <xdr:to>
      <xdr:col>10</xdr:col>
      <xdr:colOff>155575</xdr:colOff>
      <xdr:row>98</xdr:row>
      <xdr:rowOff>89641</xdr:rowOff>
    </xdr:to>
    <xdr:sp macro="" textlink="">
      <xdr:nvSpPr>
        <xdr:cNvPr id="490" name="円/楕円 489"/>
        <xdr:cNvSpPr/>
      </xdr:nvSpPr>
      <xdr:spPr>
        <a:xfrm>
          <a:off x="6921500" y="167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80768</xdr:rowOff>
    </xdr:from>
    <xdr:ext cx="534377" cy="259045"/>
    <xdr:sp macro="" textlink="">
      <xdr:nvSpPr>
        <xdr:cNvPr id="491" name="テキスト ボックス 490"/>
        <xdr:cNvSpPr txBox="1"/>
      </xdr:nvSpPr>
      <xdr:spPr>
        <a:xfrm>
          <a:off x="6705111" y="168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75616</xdr:rowOff>
    </xdr:from>
    <xdr:to>
      <xdr:col>23</xdr:col>
      <xdr:colOff>517525</xdr:colOff>
      <xdr:row>38</xdr:row>
      <xdr:rowOff>77788</xdr:rowOff>
    </xdr:to>
    <xdr:cxnSp macro="">
      <xdr:nvCxnSpPr>
        <xdr:cNvPr id="521" name="直線コネクタ 520"/>
        <xdr:cNvCxnSpPr/>
      </xdr:nvCxnSpPr>
      <xdr:spPr>
        <a:xfrm>
          <a:off x="15481300" y="6590716"/>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75616</xdr:rowOff>
    </xdr:from>
    <xdr:to>
      <xdr:col>22</xdr:col>
      <xdr:colOff>365125</xdr:colOff>
      <xdr:row>38</xdr:row>
      <xdr:rowOff>100419</xdr:rowOff>
    </xdr:to>
    <xdr:cxnSp macro="">
      <xdr:nvCxnSpPr>
        <xdr:cNvPr id="524" name="直線コネクタ 523"/>
        <xdr:cNvCxnSpPr/>
      </xdr:nvCxnSpPr>
      <xdr:spPr>
        <a:xfrm flipV="1">
          <a:off x="14592300" y="659071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100419</xdr:rowOff>
    </xdr:from>
    <xdr:to>
      <xdr:col>21</xdr:col>
      <xdr:colOff>161925</xdr:colOff>
      <xdr:row>38</xdr:row>
      <xdr:rowOff>118669</xdr:rowOff>
    </xdr:to>
    <xdr:cxnSp macro="">
      <xdr:nvCxnSpPr>
        <xdr:cNvPr id="527" name="直線コネクタ 526"/>
        <xdr:cNvCxnSpPr/>
      </xdr:nvCxnSpPr>
      <xdr:spPr>
        <a:xfrm flipV="1">
          <a:off x="13703300" y="6615519"/>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118669</xdr:rowOff>
    </xdr:from>
    <xdr:to>
      <xdr:col>19</xdr:col>
      <xdr:colOff>644525</xdr:colOff>
      <xdr:row>38</xdr:row>
      <xdr:rowOff>127851</xdr:rowOff>
    </xdr:to>
    <xdr:cxnSp macro="">
      <xdr:nvCxnSpPr>
        <xdr:cNvPr id="530" name="直線コネクタ 529"/>
        <xdr:cNvCxnSpPr/>
      </xdr:nvCxnSpPr>
      <xdr:spPr>
        <a:xfrm flipV="1">
          <a:off x="12814300" y="6633769"/>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29291</xdr:rowOff>
    </xdr:from>
    <xdr:ext cx="534377" cy="259045"/>
    <xdr:sp macro="" textlink="">
      <xdr:nvSpPr>
        <xdr:cNvPr id="534" name="テキスト ボックス 533"/>
        <xdr:cNvSpPr txBox="1"/>
      </xdr:nvSpPr>
      <xdr:spPr>
        <a:xfrm>
          <a:off x="12547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26988</xdr:rowOff>
    </xdr:from>
    <xdr:to>
      <xdr:col>23</xdr:col>
      <xdr:colOff>568325</xdr:colOff>
      <xdr:row>38</xdr:row>
      <xdr:rowOff>128588</xdr:rowOff>
    </xdr:to>
    <xdr:sp macro="" textlink="">
      <xdr:nvSpPr>
        <xdr:cNvPr id="540" name="円/楕円 539"/>
        <xdr:cNvSpPr/>
      </xdr:nvSpPr>
      <xdr:spPr>
        <a:xfrm>
          <a:off x="162687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113365</xdr:rowOff>
    </xdr:from>
    <xdr:ext cx="534377" cy="259045"/>
    <xdr:sp macro="" textlink="">
      <xdr:nvSpPr>
        <xdr:cNvPr id="541" name="消防費該当値テキスト"/>
        <xdr:cNvSpPr txBox="1"/>
      </xdr:nvSpPr>
      <xdr:spPr>
        <a:xfrm>
          <a:off x="16370300" y="64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24816</xdr:rowOff>
    </xdr:from>
    <xdr:to>
      <xdr:col>22</xdr:col>
      <xdr:colOff>415925</xdr:colOff>
      <xdr:row>38</xdr:row>
      <xdr:rowOff>126416</xdr:rowOff>
    </xdr:to>
    <xdr:sp macro="" textlink="">
      <xdr:nvSpPr>
        <xdr:cNvPr id="542" name="円/楕円 541"/>
        <xdr:cNvSpPr/>
      </xdr:nvSpPr>
      <xdr:spPr>
        <a:xfrm>
          <a:off x="15430500" y="65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117543</xdr:rowOff>
    </xdr:from>
    <xdr:ext cx="534377" cy="259045"/>
    <xdr:sp macro="" textlink="">
      <xdr:nvSpPr>
        <xdr:cNvPr id="543" name="テキスト ボックス 542"/>
        <xdr:cNvSpPr txBox="1"/>
      </xdr:nvSpPr>
      <xdr:spPr>
        <a:xfrm>
          <a:off x="15214111" y="66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49619</xdr:rowOff>
    </xdr:from>
    <xdr:to>
      <xdr:col>21</xdr:col>
      <xdr:colOff>212725</xdr:colOff>
      <xdr:row>38</xdr:row>
      <xdr:rowOff>151219</xdr:rowOff>
    </xdr:to>
    <xdr:sp macro="" textlink="">
      <xdr:nvSpPr>
        <xdr:cNvPr id="544" name="円/楕円 543"/>
        <xdr:cNvSpPr/>
      </xdr:nvSpPr>
      <xdr:spPr>
        <a:xfrm>
          <a:off x="14541500" y="65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142346</xdr:rowOff>
    </xdr:from>
    <xdr:ext cx="534377" cy="259045"/>
    <xdr:sp macro="" textlink="">
      <xdr:nvSpPr>
        <xdr:cNvPr id="545" name="テキスト ボックス 544"/>
        <xdr:cNvSpPr txBox="1"/>
      </xdr:nvSpPr>
      <xdr:spPr>
        <a:xfrm>
          <a:off x="14325111" y="66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67869</xdr:rowOff>
    </xdr:from>
    <xdr:to>
      <xdr:col>20</xdr:col>
      <xdr:colOff>9525</xdr:colOff>
      <xdr:row>38</xdr:row>
      <xdr:rowOff>169469</xdr:rowOff>
    </xdr:to>
    <xdr:sp macro="" textlink="">
      <xdr:nvSpPr>
        <xdr:cNvPr id="546" name="円/楕円 545"/>
        <xdr:cNvSpPr/>
      </xdr:nvSpPr>
      <xdr:spPr>
        <a:xfrm>
          <a:off x="13652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160596</xdr:rowOff>
    </xdr:from>
    <xdr:ext cx="534377" cy="259045"/>
    <xdr:sp macro="" textlink="">
      <xdr:nvSpPr>
        <xdr:cNvPr id="547" name="テキスト ボックス 546"/>
        <xdr:cNvSpPr txBox="1"/>
      </xdr:nvSpPr>
      <xdr:spPr>
        <a:xfrm>
          <a:off x="13436111" y="66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77051</xdr:rowOff>
    </xdr:from>
    <xdr:to>
      <xdr:col>18</xdr:col>
      <xdr:colOff>492125</xdr:colOff>
      <xdr:row>39</xdr:row>
      <xdr:rowOff>7201</xdr:rowOff>
    </xdr:to>
    <xdr:sp macro="" textlink="">
      <xdr:nvSpPr>
        <xdr:cNvPr id="548" name="円/楕円 547"/>
        <xdr:cNvSpPr/>
      </xdr:nvSpPr>
      <xdr:spPr>
        <a:xfrm>
          <a:off x="12763500" y="659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169778</xdr:rowOff>
    </xdr:from>
    <xdr:ext cx="534377" cy="259045"/>
    <xdr:sp macro="" textlink="">
      <xdr:nvSpPr>
        <xdr:cNvPr id="549" name="テキスト ボックス 548"/>
        <xdr:cNvSpPr txBox="1"/>
      </xdr:nvSpPr>
      <xdr:spPr>
        <a:xfrm>
          <a:off x="12547111" y="66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143553</xdr:rowOff>
    </xdr:from>
    <xdr:to>
      <xdr:col>23</xdr:col>
      <xdr:colOff>517525</xdr:colOff>
      <xdr:row>56</xdr:row>
      <xdr:rowOff>135242</xdr:rowOff>
    </xdr:to>
    <xdr:cxnSp macro="">
      <xdr:nvCxnSpPr>
        <xdr:cNvPr id="581" name="直線コネクタ 580"/>
        <xdr:cNvCxnSpPr/>
      </xdr:nvCxnSpPr>
      <xdr:spPr>
        <a:xfrm flipV="1">
          <a:off x="15481300" y="8544603"/>
          <a:ext cx="838200" cy="119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135242</xdr:rowOff>
    </xdr:from>
    <xdr:to>
      <xdr:col>22</xdr:col>
      <xdr:colOff>365125</xdr:colOff>
      <xdr:row>57</xdr:row>
      <xdr:rowOff>130115</xdr:rowOff>
    </xdr:to>
    <xdr:cxnSp macro="">
      <xdr:nvCxnSpPr>
        <xdr:cNvPr id="584" name="直線コネクタ 583"/>
        <xdr:cNvCxnSpPr/>
      </xdr:nvCxnSpPr>
      <xdr:spPr>
        <a:xfrm flipV="1">
          <a:off x="14592300" y="9736442"/>
          <a:ext cx="889000" cy="16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167198</xdr:rowOff>
    </xdr:from>
    <xdr:to>
      <xdr:col>21</xdr:col>
      <xdr:colOff>161925</xdr:colOff>
      <xdr:row>57</xdr:row>
      <xdr:rowOff>130115</xdr:rowOff>
    </xdr:to>
    <xdr:cxnSp macro="">
      <xdr:nvCxnSpPr>
        <xdr:cNvPr id="587" name="直線コネクタ 586"/>
        <xdr:cNvCxnSpPr/>
      </xdr:nvCxnSpPr>
      <xdr:spPr>
        <a:xfrm>
          <a:off x="13703300" y="9425498"/>
          <a:ext cx="889000" cy="4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167198</xdr:rowOff>
    </xdr:from>
    <xdr:to>
      <xdr:col>19</xdr:col>
      <xdr:colOff>644525</xdr:colOff>
      <xdr:row>56</xdr:row>
      <xdr:rowOff>14737</xdr:rowOff>
    </xdr:to>
    <xdr:cxnSp macro="">
      <xdr:nvCxnSpPr>
        <xdr:cNvPr id="590" name="直線コネクタ 589"/>
        <xdr:cNvCxnSpPr/>
      </xdr:nvCxnSpPr>
      <xdr:spPr>
        <a:xfrm flipV="1">
          <a:off x="12814300" y="9425498"/>
          <a:ext cx="889000" cy="19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2" name="テキスト ボックス 591"/>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4" name="テキスト ボックス 593"/>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92753</xdr:rowOff>
    </xdr:from>
    <xdr:to>
      <xdr:col>23</xdr:col>
      <xdr:colOff>568325</xdr:colOff>
      <xdr:row>50</xdr:row>
      <xdr:rowOff>22903</xdr:rowOff>
    </xdr:to>
    <xdr:sp macro="" textlink="">
      <xdr:nvSpPr>
        <xdr:cNvPr id="600" name="円/楕円 599"/>
        <xdr:cNvSpPr/>
      </xdr:nvSpPr>
      <xdr:spPr>
        <a:xfrm>
          <a:off x="16268700" y="84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45780</xdr:rowOff>
    </xdr:from>
    <xdr:ext cx="599010" cy="259045"/>
    <xdr:sp macro="" textlink="">
      <xdr:nvSpPr>
        <xdr:cNvPr id="601" name="教育費該当値テキスト"/>
        <xdr:cNvSpPr txBox="1"/>
      </xdr:nvSpPr>
      <xdr:spPr>
        <a:xfrm>
          <a:off x="16370300" y="844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84442</xdr:rowOff>
    </xdr:from>
    <xdr:to>
      <xdr:col>22</xdr:col>
      <xdr:colOff>415925</xdr:colOff>
      <xdr:row>57</xdr:row>
      <xdr:rowOff>14592</xdr:rowOff>
    </xdr:to>
    <xdr:sp macro="" textlink="">
      <xdr:nvSpPr>
        <xdr:cNvPr id="602" name="円/楕円 601"/>
        <xdr:cNvSpPr/>
      </xdr:nvSpPr>
      <xdr:spPr>
        <a:xfrm>
          <a:off x="15430500" y="9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5719</xdr:rowOff>
    </xdr:from>
    <xdr:ext cx="534377" cy="259045"/>
    <xdr:sp macro="" textlink="">
      <xdr:nvSpPr>
        <xdr:cNvPr id="603" name="テキスト ボックス 602"/>
        <xdr:cNvSpPr txBox="1"/>
      </xdr:nvSpPr>
      <xdr:spPr>
        <a:xfrm>
          <a:off x="15214111" y="97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79315</xdr:rowOff>
    </xdr:from>
    <xdr:to>
      <xdr:col>21</xdr:col>
      <xdr:colOff>212725</xdr:colOff>
      <xdr:row>58</xdr:row>
      <xdr:rowOff>9465</xdr:rowOff>
    </xdr:to>
    <xdr:sp macro="" textlink="">
      <xdr:nvSpPr>
        <xdr:cNvPr id="604" name="円/楕円 603"/>
        <xdr:cNvSpPr/>
      </xdr:nvSpPr>
      <xdr:spPr>
        <a:xfrm>
          <a:off x="14541500" y="98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592</xdr:rowOff>
    </xdr:from>
    <xdr:ext cx="534377" cy="259045"/>
    <xdr:sp macro="" textlink="">
      <xdr:nvSpPr>
        <xdr:cNvPr id="605" name="テキスト ボックス 604"/>
        <xdr:cNvSpPr txBox="1"/>
      </xdr:nvSpPr>
      <xdr:spPr>
        <a:xfrm>
          <a:off x="14325111" y="99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116398</xdr:rowOff>
    </xdr:from>
    <xdr:to>
      <xdr:col>20</xdr:col>
      <xdr:colOff>9525</xdr:colOff>
      <xdr:row>55</xdr:row>
      <xdr:rowOff>46548</xdr:rowOff>
    </xdr:to>
    <xdr:sp macro="" textlink="">
      <xdr:nvSpPr>
        <xdr:cNvPr id="606" name="円/楕円 605"/>
        <xdr:cNvSpPr/>
      </xdr:nvSpPr>
      <xdr:spPr>
        <a:xfrm>
          <a:off x="13652500" y="93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63075</xdr:rowOff>
    </xdr:from>
    <xdr:ext cx="534377" cy="259045"/>
    <xdr:sp macro="" textlink="">
      <xdr:nvSpPr>
        <xdr:cNvPr id="607" name="テキスト ボックス 606"/>
        <xdr:cNvSpPr txBox="1"/>
      </xdr:nvSpPr>
      <xdr:spPr>
        <a:xfrm>
          <a:off x="13436111" y="914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135387</xdr:rowOff>
    </xdr:from>
    <xdr:to>
      <xdr:col>18</xdr:col>
      <xdr:colOff>492125</xdr:colOff>
      <xdr:row>56</xdr:row>
      <xdr:rowOff>65537</xdr:rowOff>
    </xdr:to>
    <xdr:sp macro="" textlink="">
      <xdr:nvSpPr>
        <xdr:cNvPr id="608" name="円/楕円 607"/>
        <xdr:cNvSpPr/>
      </xdr:nvSpPr>
      <xdr:spPr>
        <a:xfrm>
          <a:off x="12763500" y="956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82064</xdr:rowOff>
    </xdr:from>
    <xdr:ext cx="534377" cy="259045"/>
    <xdr:sp macro="" textlink="">
      <xdr:nvSpPr>
        <xdr:cNvPr id="609" name="テキスト ボックス 608"/>
        <xdr:cNvSpPr txBox="1"/>
      </xdr:nvSpPr>
      <xdr:spPr>
        <a:xfrm>
          <a:off x="12547111" y="93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28981</xdr:rowOff>
    </xdr:from>
    <xdr:to>
      <xdr:col>21</xdr:col>
      <xdr:colOff>161925</xdr:colOff>
      <xdr:row>79</xdr:row>
      <xdr:rowOff>44450</xdr:rowOff>
    </xdr:to>
    <xdr:cxnSp macro="">
      <xdr:nvCxnSpPr>
        <xdr:cNvPr id="644" name="直線コネクタ 643"/>
        <xdr:cNvCxnSpPr/>
      </xdr:nvCxnSpPr>
      <xdr:spPr>
        <a:xfrm>
          <a:off x="13703300" y="1357353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28981</xdr:rowOff>
    </xdr:from>
    <xdr:to>
      <xdr:col>19</xdr:col>
      <xdr:colOff>644525</xdr:colOff>
      <xdr:row>79</xdr:row>
      <xdr:rowOff>44450</xdr:rowOff>
    </xdr:to>
    <xdr:cxnSp macro="">
      <xdr:nvCxnSpPr>
        <xdr:cNvPr id="647" name="直線コネクタ 646"/>
        <xdr:cNvCxnSpPr/>
      </xdr:nvCxnSpPr>
      <xdr:spPr>
        <a:xfrm flipV="1">
          <a:off x="12814300" y="1357353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149631</xdr:rowOff>
    </xdr:from>
    <xdr:to>
      <xdr:col>20</xdr:col>
      <xdr:colOff>9525</xdr:colOff>
      <xdr:row>79</xdr:row>
      <xdr:rowOff>79781</xdr:rowOff>
    </xdr:to>
    <xdr:sp macro="" textlink="">
      <xdr:nvSpPr>
        <xdr:cNvPr id="663" name="円/楕円 662"/>
        <xdr:cNvSpPr/>
      </xdr:nvSpPr>
      <xdr:spPr>
        <a:xfrm>
          <a:off x="136525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70908</xdr:rowOff>
    </xdr:from>
    <xdr:ext cx="378565" cy="259045"/>
    <xdr:sp macro="" textlink="">
      <xdr:nvSpPr>
        <xdr:cNvPr id="664" name="テキスト ボックス 663"/>
        <xdr:cNvSpPr txBox="1"/>
      </xdr:nvSpPr>
      <xdr:spPr>
        <a:xfrm>
          <a:off x="13514017" y="1361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168047</xdr:rowOff>
    </xdr:from>
    <xdr:to>
      <xdr:col>23</xdr:col>
      <xdr:colOff>517525</xdr:colOff>
      <xdr:row>97</xdr:row>
      <xdr:rowOff>4728</xdr:rowOff>
    </xdr:to>
    <xdr:cxnSp macro="">
      <xdr:nvCxnSpPr>
        <xdr:cNvPr id="697" name="直線コネクタ 696"/>
        <xdr:cNvCxnSpPr/>
      </xdr:nvCxnSpPr>
      <xdr:spPr>
        <a:xfrm flipV="1">
          <a:off x="15481300" y="16627247"/>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924</xdr:rowOff>
    </xdr:from>
    <xdr:to>
      <xdr:col>22</xdr:col>
      <xdr:colOff>365125</xdr:colOff>
      <xdr:row>97</xdr:row>
      <xdr:rowOff>4728</xdr:rowOff>
    </xdr:to>
    <xdr:cxnSp macro="">
      <xdr:nvCxnSpPr>
        <xdr:cNvPr id="700" name="直線コネクタ 699"/>
        <xdr:cNvCxnSpPr/>
      </xdr:nvCxnSpPr>
      <xdr:spPr>
        <a:xfrm>
          <a:off x="14592300" y="16631574"/>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924</xdr:rowOff>
    </xdr:from>
    <xdr:to>
      <xdr:col>21</xdr:col>
      <xdr:colOff>161925</xdr:colOff>
      <xdr:row>97</xdr:row>
      <xdr:rowOff>23523</xdr:rowOff>
    </xdr:to>
    <xdr:cxnSp macro="">
      <xdr:nvCxnSpPr>
        <xdr:cNvPr id="703" name="直線コネクタ 702"/>
        <xdr:cNvCxnSpPr/>
      </xdr:nvCxnSpPr>
      <xdr:spPr>
        <a:xfrm flipV="1">
          <a:off x="13703300" y="16631574"/>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158789</xdr:rowOff>
    </xdr:from>
    <xdr:to>
      <xdr:col>19</xdr:col>
      <xdr:colOff>644525</xdr:colOff>
      <xdr:row>97</xdr:row>
      <xdr:rowOff>23523</xdr:rowOff>
    </xdr:to>
    <xdr:cxnSp macro="">
      <xdr:nvCxnSpPr>
        <xdr:cNvPr id="706" name="直線コネクタ 705"/>
        <xdr:cNvCxnSpPr/>
      </xdr:nvCxnSpPr>
      <xdr:spPr>
        <a:xfrm>
          <a:off x="12814300" y="16617989"/>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117247</xdr:rowOff>
    </xdr:from>
    <xdr:to>
      <xdr:col>23</xdr:col>
      <xdr:colOff>568325</xdr:colOff>
      <xdr:row>97</xdr:row>
      <xdr:rowOff>47397</xdr:rowOff>
    </xdr:to>
    <xdr:sp macro="" textlink="">
      <xdr:nvSpPr>
        <xdr:cNvPr id="716" name="円/楕円 715"/>
        <xdr:cNvSpPr/>
      </xdr:nvSpPr>
      <xdr:spPr>
        <a:xfrm>
          <a:off x="162687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95674</xdr:rowOff>
    </xdr:from>
    <xdr:ext cx="534377" cy="259045"/>
    <xdr:sp macro="" textlink="">
      <xdr:nvSpPr>
        <xdr:cNvPr id="717" name="公債費該当値テキスト"/>
        <xdr:cNvSpPr txBox="1"/>
      </xdr:nvSpPr>
      <xdr:spPr>
        <a:xfrm>
          <a:off x="16370300" y="165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125378</xdr:rowOff>
    </xdr:from>
    <xdr:to>
      <xdr:col>22</xdr:col>
      <xdr:colOff>415925</xdr:colOff>
      <xdr:row>97</xdr:row>
      <xdr:rowOff>55528</xdr:rowOff>
    </xdr:to>
    <xdr:sp macro="" textlink="">
      <xdr:nvSpPr>
        <xdr:cNvPr id="718" name="円/楕円 717"/>
        <xdr:cNvSpPr/>
      </xdr:nvSpPr>
      <xdr:spPr>
        <a:xfrm>
          <a:off x="15430500" y="165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46655</xdr:rowOff>
    </xdr:from>
    <xdr:ext cx="534377" cy="259045"/>
    <xdr:sp macro="" textlink="">
      <xdr:nvSpPr>
        <xdr:cNvPr id="719" name="テキスト ボックス 718"/>
        <xdr:cNvSpPr txBox="1"/>
      </xdr:nvSpPr>
      <xdr:spPr>
        <a:xfrm>
          <a:off x="15214111" y="1667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121574</xdr:rowOff>
    </xdr:from>
    <xdr:to>
      <xdr:col>21</xdr:col>
      <xdr:colOff>212725</xdr:colOff>
      <xdr:row>97</xdr:row>
      <xdr:rowOff>51724</xdr:rowOff>
    </xdr:to>
    <xdr:sp macro="" textlink="">
      <xdr:nvSpPr>
        <xdr:cNvPr id="720" name="円/楕円 719"/>
        <xdr:cNvSpPr/>
      </xdr:nvSpPr>
      <xdr:spPr>
        <a:xfrm>
          <a:off x="14541500" y="1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42851</xdr:rowOff>
    </xdr:from>
    <xdr:ext cx="534377" cy="259045"/>
    <xdr:sp macro="" textlink="">
      <xdr:nvSpPr>
        <xdr:cNvPr id="721" name="テキスト ボックス 720"/>
        <xdr:cNvSpPr txBox="1"/>
      </xdr:nvSpPr>
      <xdr:spPr>
        <a:xfrm>
          <a:off x="14325111" y="166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144173</xdr:rowOff>
    </xdr:from>
    <xdr:to>
      <xdr:col>20</xdr:col>
      <xdr:colOff>9525</xdr:colOff>
      <xdr:row>97</xdr:row>
      <xdr:rowOff>74323</xdr:rowOff>
    </xdr:to>
    <xdr:sp macro="" textlink="">
      <xdr:nvSpPr>
        <xdr:cNvPr id="722" name="円/楕円 721"/>
        <xdr:cNvSpPr/>
      </xdr:nvSpPr>
      <xdr:spPr>
        <a:xfrm>
          <a:off x="13652500" y="166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65450</xdr:rowOff>
    </xdr:from>
    <xdr:ext cx="534377" cy="259045"/>
    <xdr:sp macro="" textlink="">
      <xdr:nvSpPr>
        <xdr:cNvPr id="723" name="テキスト ボックス 722"/>
        <xdr:cNvSpPr txBox="1"/>
      </xdr:nvSpPr>
      <xdr:spPr>
        <a:xfrm>
          <a:off x="13436111" y="166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107989</xdr:rowOff>
    </xdr:from>
    <xdr:to>
      <xdr:col>18</xdr:col>
      <xdr:colOff>492125</xdr:colOff>
      <xdr:row>97</xdr:row>
      <xdr:rowOff>38139</xdr:rowOff>
    </xdr:to>
    <xdr:sp macro="" textlink="">
      <xdr:nvSpPr>
        <xdr:cNvPr id="724" name="円/楕円 723"/>
        <xdr:cNvSpPr/>
      </xdr:nvSpPr>
      <xdr:spPr>
        <a:xfrm>
          <a:off x="12763500" y="165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29266</xdr:rowOff>
    </xdr:from>
    <xdr:ext cx="534377" cy="259045"/>
    <xdr:sp macro="" textlink="">
      <xdr:nvSpPr>
        <xdr:cNvPr id="725" name="テキスト ボックス 724"/>
        <xdr:cNvSpPr txBox="1"/>
      </xdr:nvSpPr>
      <xdr:spPr>
        <a:xfrm>
          <a:off x="12547111" y="166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ct val="150000"/>
            </a:lnSpc>
          </a:pPr>
          <a:r>
            <a:rPr lang="ja-JP" altLang="ja-JP" sz="1100" b="0" i="0" baseline="0">
              <a:solidFill>
                <a:schemeClr val="dk1"/>
              </a:solidFill>
              <a:effectLst/>
              <a:latin typeface="+mn-lt"/>
              <a:ea typeface="+mn-ea"/>
              <a:cs typeface="+mn-cs"/>
            </a:rPr>
            <a:t>　農林水産業費は住民一人当たり</a:t>
          </a:r>
          <a:r>
            <a:rPr lang="en-US" altLang="ja-JP" sz="1100" b="0" i="0" baseline="0">
              <a:solidFill>
                <a:schemeClr val="dk1"/>
              </a:solidFill>
              <a:effectLst/>
              <a:latin typeface="+mn-lt"/>
              <a:ea typeface="+mn-ea"/>
              <a:cs typeface="+mn-cs"/>
            </a:rPr>
            <a:t>23,674</a:t>
          </a:r>
          <a:r>
            <a:rPr lang="ja-JP" altLang="ja-JP" sz="1100" b="0" i="0" baseline="0">
              <a:solidFill>
                <a:schemeClr val="dk1"/>
              </a:solidFill>
              <a:effectLst/>
              <a:latin typeface="+mn-lt"/>
              <a:ea typeface="+mn-ea"/>
              <a:cs typeface="+mn-cs"/>
            </a:rPr>
            <a:t>円となっており、類似団体平均に比べ高止まりしている。これは、池田町は農村部であることから農地費の割合が</a:t>
          </a:r>
          <a:r>
            <a:rPr lang="ja-JP" altLang="ja-JP" sz="1100">
              <a:solidFill>
                <a:schemeClr val="dk1"/>
              </a:solidFill>
              <a:effectLst/>
              <a:latin typeface="+mn-lt"/>
              <a:ea typeface="+mn-ea"/>
              <a:cs typeface="+mn-cs"/>
            </a:rPr>
            <a:t>類似団体と比べて高いこと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また、</a:t>
          </a:r>
          <a:r>
            <a:rPr lang="ja-JP" altLang="ja-JP" sz="1100">
              <a:solidFill>
                <a:schemeClr val="dk1"/>
              </a:solidFill>
              <a:effectLst/>
              <a:latin typeface="+mn-lt"/>
              <a:ea typeface="+mn-ea"/>
              <a:cs typeface="+mn-cs"/>
            </a:rPr>
            <a:t>林野面積が総土地面積に対して４割を占めていることから、林業費にかかる費用の割合も類似団体と比べて高いことが</a:t>
          </a:r>
          <a:r>
            <a:rPr lang="ja-JP" altLang="ja-JP" sz="1100" b="0" i="0" baseline="0">
              <a:solidFill>
                <a:schemeClr val="dk1"/>
              </a:solidFill>
              <a:effectLst/>
              <a:latin typeface="+mn-lt"/>
              <a:ea typeface="+mn-ea"/>
              <a:cs typeface="+mn-cs"/>
            </a:rPr>
            <a:t>主な要因である。今後は</a:t>
          </a:r>
          <a:r>
            <a:rPr lang="ja-JP" altLang="ja-JP" sz="1100">
              <a:solidFill>
                <a:schemeClr val="dk1"/>
              </a:solidFill>
              <a:effectLst/>
              <a:latin typeface="+mn-lt"/>
              <a:ea typeface="+mn-ea"/>
              <a:cs typeface="+mn-cs"/>
            </a:rPr>
            <a:t>森林吸収源対策等の推進もあり、林業費の増加が見込まれることから</a:t>
          </a:r>
          <a:r>
            <a:rPr lang="ja-JP" altLang="ja-JP" sz="1100" b="0" i="0" baseline="0">
              <a:solidFill>
                <a:schemeClr val="dk1"/>
              </a:solidFill>
              <a:effectLst/>
              <a:latin typeface="+mn-lt"/>
              <a:ea typeface="+mn-ea"/>
              <a:cs typeface="+mn-cs"/>
            </a:rPr>
            <a:t>、事業の見直し等により住民一人当たりのコストを増加させないように努めていく。</a:t>
          </a:r>
          <a:endParaRPr lang="ja-JP" altLang="ja-JP" sz="1400">
            <a:effectLst/>
          </a:endParaRPr>
        </a:p>
        <a:p>
          <a:pPr eaLnBrk="1" fontAlgn="auto" latinLnBrk="0" hangingPunct="1">
            <a:lnSpc>
              <a:spcPct val="150000"/>
            </a:lnSpc>
          </a:pPr>
          <a:r>
            <a:rPr lang="ja-JP" altLang="ja-JP" sz="1100" b="0" i="0" baseline="0">
              <a:solidFill>
                <a:schemeClr val="dk1"/>
              </a:solidFill>
              <a:effectLst/>
              <a:latin typeface="+mn-lt"/>
              <a:ea typeface="+mn-ea"/>
              <a:cs typeface="+mn-cs"/>
            </a:rPr>
            <a:t>　教育費は類似団体平均を</a:t>
          </a:r>
          <a:r>
            <a:rPr lang="ja-JP" altLang="en-US" sz="1100" b="0" i="0" baseline="0">
              <a:solidFill>
                <a:schemeClr val="dk1"/>
              </a:solidFill>
              <a:effectLst/>
              <a:latin typeface="+mn-lt"/>
              <a:ea typeface="+mn-ea"/>
              <a:cs typeface="+mn-cs"/>
            </a:rPr>
            <a:t>大きく上回り、</a:t>
          </a:r>
          <a:r>
            <a:rPr lang="ja-JP" altLang="ja-JP" sz="1100" b="0" i="0" baseline="0">
              <a:solidFill>
                <a:schemeClr val="dk1"/>
              </a:solidFill>
              <a:effectLst/>
              <a:latin typeface="+mn-lt"/>
              <a:ea typeface="+mn-ea"/>
              <a:cs typeface="+mn-cs"/>
            </a:rPr>
            <a:t>昨年度に比べ住民一人当たりのコストが</a:t>
          </a:r>
          <a:r>
            <a:rPr lang="en-US" altLang="ja-JP" sz="1100" b="0" i="0" baseline="0">
              <a:solidFill>
                <a:schemeClr val="dk1"/>
              </a:solidFill>
              <a:effectLst/>
              <a:latin typeface="+mn-lt"/>
              <a:ea typeface="+mn-ea"/>
              <a:cs typeface="+mn-cs"/>
            </a:rPr>
            <a:t>72,991</a:t>
          </a:r>
          <a:r>
            <a:rPr lang="ja-JP" altLang="ja-JP" sz="1100" b="0" i="0" baseline="0">
              <a:solidFill>
                <a:schemeClr val="dk1"/>
              </a:solidFill>
              <a:effectLst/>
              <a:latin typeface="+mn-lt"/>
              <a:ea typeface="+mn-ea"/>
              <a:cs typeface="+mn-cs"/>
            </a:rPr>
            <a:t>円増加した。これは、</a:t>
          </a:r>
          <a:r>
            <a:rPr lang="ja-JP" altLang="en-US" sz="1100" b="0" i="0" baseline="0">
              <a:solidFill>
                <a:schemeClr val="dk1"/>
              </a:solidFill>
              <a:effectLst/>
              <a:latin typeface="+mn-lt"/>
              <a:ea typeface="+mn-ea"/>
              <a:cs typeface="+mn-cs"/>
            </a:rPr>
            <a:t>給食センターの建設事業により</a:t>
          </a:r>
          <a:r>
            <a:rPr lang="ja-JP" altLang="ja-JP" sz="1100" b="0" i="0" baseline="0">
              <a:solidFill>
                <a:schemeClr val="dk1"/>
              </a:solidFill>
              <a:effectLst/>
              <a:latin typeface="+mn-lt"/>
              <a:ea typeface="+mn-ea"/>
              <a:cs typeface="+mn-cs"/>
            </a:rPr>
            <a:t>普通建設事業費が増加したことが主な要因である。今後は中学校の大規模改修事業が控えているため、事業を適切に執行しながら歳出を抑制し、類似団体の平均を超えることの無いように努めていく。</a:t>
          </a:r>
          <a:endParaRPr lang="ja-JP" altLang="ja-JP" sz="1400">
            <a:effectLst/>
          </a:endParaRPr>
        </a:p>
        <a:p>
          <a:pPr eaLnBrk="1" fontAlgn="auto" latinLnBrk="0" hangingPunct="1">
            <a:lnSpc>
              <a:spcPct val="150000"/>
            </a:lnSpc>
          </a:pPr>
          <a:r>
            <a:rPr lang="ja-JP" altLang="ja-JP" sz="1100" b="0" i="0" baseline="0">
              <a:solidFill>
                <a:schemeClr val="dk1"/>
              </a:solidFill>
              <a:effectLst/>
              <a:latin typeface="+mn-lt"/>
              <a:ea typeface="+mn-ea"/>
              <a:cs typeface="+mn-cs"/>
            </a:rPr>
            <a:t>　土木費は類似団体平均を下回っており、</a:t>
          </a:r>
          <a:r>
            <a:rPr lang="ja-JP" altLang="en-US" sz="1100" b="0" i="0" baseline="0">
              <a:solidFill>
                <a:schemeClr val="dk1"/>
              </a:solidFill>
              <a:effectLst/>
              <a:latin typeface="+mn-lt"/>
              <a:ea typeface="+mn-ea"/>
              <a:cs typeface="+mn-cs"/>
            </a:rPr>
            <a:t>昨年度に引き続いて低い水準にある</a:t>
          </a:r>
          <a:r>
            <a:rPr lang="ja-JP" altLang="ja-JP" sz="1100" b="0" i="0" baseline="0">
              <a:solidFill>
                <a:schemeClr val="dk1"/>
              </a:solidFill>
              <a:effectLst/>
              <a:latin typeface="+mn-lt"/>
              <a:ea typeface="+mn-ea"/>
              <a:cs typeface="+mn-cs"/>
            </a:rPr>
            <a:t>。今後も新規事業を極力抑えることで普通建設事業費の</a:t>
          </a:r>
          <a:r>
            <a:rPr kumimoji="1" lang="ja-JP" altLang="ja-JP" sz="1100">
              <a:solidFill>
                <a:schemeClr val="dk1"/>
              </a:solidFill>
              <a:effectLst/>
              <a:latin typeface="+mn-lt"/>
              <a:ea typeface="+mn-ea"/>
              <a:cs typeface="+mn-cs"/>
            </a:rPr>
            <a:t>削減に努め、現在の水準を維持していく。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ct val="150000"/>
            </a:lnSpc>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年度の財政調整基金残高に対する標準財政規模比は</a:t>
          </a:r>
          <a:r>
            <a:rPr kumimoji="1" lang="en-US" altLang="ja-JP" sz="1100">
              <a:solidFill>
                <a:schemeClr val="dk1"/>
              </a:solidFill>
              <a:effectLst/>
              <a:latin typeface="+mn-lt"/>
              <a:ea typeface="+mn-ea"/>
              <a:cs typeface="+mn-cs"/>
            </a:rPr>
            <a:t>29.73%</a:t>
          </a:r>
          <a:r>
            <a:rPr kumimoji="1" lang="ja-JP" altLang="ja-JP" sz="1100">
              <a:solidFill>
                <a:schemeClr val="dk1"/>
              </a:solidFill>
              <a:effectLst/>
              <a:latin typeface="+mn-lt"/>
              <a:ea typeface="+mn-ea"/>
              <a:cs typeface="+mn-cs"/>
            </a:rPr>
            <a:t>と悪化し、実質単年度収支も</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年連続で赤字となっている。これは、</a:t>
          </a:r>
          <a:r>
            <a:rPr kumimoji="1" lang="ja-JP" altLang="en-US" sz="1100">
              <a:solidFill>
                <a:schemeClr val="dk1"/>
              </a:solidFill>
              <a:effectLst/>
              <a:latin typeface="+mn-lt"/>
              <a:ea typeface="+mn-ea"/>
              <a:cs typeface="+mn-cs"/>
            </a:rPr>
            <a:t>給食センターの建設や</a:t>
          </a:r>
          <a:r>
            <a:rPr kumimoji="1" lang="ja-JP" altLang="ja-JP" sz="1100">
              <a:solidFill>
                <a:schemeClr val="dk1"/>
              </a:solidFill>
              <a:effectLst/>
              <a:latin typeface="+mn-lt"/>
              <a:ea typeface="+mn-ea"/>
              <a:cs typeface="+mn-cs"/>
            </a:rPr>
            <a:t>小学校の大規模改修事業など臨時の財政需要が重なったためである。</a:t>
          </a:r>
          <a:endParaRPr lang="ja-JP" altLang="ja-JP" sz="1400">
            <a:effectLst/>
          </a:endParaRPr>
        </a:p>
        <a:p>
          <a:pPr>
            <a:lnSpc>
              <a:spcPct val="150000"/>
            </a:lnSpc>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年度の財政調整基金残高が約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百万円と減少しているため、今後は大きな事業でもない限り極力取り崩しをやめ、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億円を下回らないように努めていく。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ja-JP" sz="1100">
              <a:solidFill>
                <a:schemeClr val="dk1"/>
              </a:solidFill>
              <a:effectLst/>
              <a:latin typeface="+mn-lt"/>
              <a:ea typeface="+mn-ea"/>
              <a:cs typeface="+mn-cs"/>
            </a:rPr>
            <a:t>　連結実質赤字比率は、平成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年度から一般会計及び全ての会計において実質収支額が黒字であるため比率はないが、引き続き財源の確保や経常経費の削減などに努めていく。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11006112</v>
      </c>
      <c r="BO4" s="351"/>
      <c r="BP4" s="351"/>
      <c r="BQ4" s="351"/>
      <c r="BR4" s="351"/>
      <c r="BS4" s="351"/>
      <c r="BT4" s="351"/>
      <c r="BU4" s="352"/>
      <c r="BV4" s="350">
        <v>8775278</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6.5</v>
      </c>
      <c r="CU4" s="357"/>
      <c r="CV4" s="357"/>
      <c r="CW4" s="357"/>
      <c r="CX4" s="357"/>
      <c r="CY4" s="357"/>
      <c r="CZ4" s="357"/>
      <c r="DA4" s="358"/>
      <c r="DB4" s="356">
        <v>7.6</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10658909</v>
      </c>
      <c r="BO5" s="388"/>
      <c r="BP5" s="388"/>
      <c r="BQ5" s="388"/>
      <c r="BR5" s="388"/>
      <c r="BS5" s="388"/>
      <c r="BT5" s="388"/>
      <c r="BU5" s="389"/>
      <c r="BV5" s="387">
        <v>8255165</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78.900000000000006</v>
      </c>
      <c r="CU5" s="385"/>
      <c r="CV5" s="385"/>
      <c r="CW5" s="385"/>
      <c r="CX5" s="385"/>
      <c r="CY5" s="385"/>
      <c r="CZ5" s="385"/>
      <c r="DA5" s="386"/>
      <c r="DB5" s="384">
        <v>74.5</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347203</v>
      </c>
      <c r="BO6" s="388"/>
      <c r="BP6" s="388"/>
      <c r="BQ6" s="388"/>
      <c r="BR6" s="388"/>
      <c r="BS6" s="388"/>
      <c r="BT6" s="388"/>
      <c r="BU6" s="389"/>
      <c r="BV6" s="387">
        <v>520113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84.2</v>
      </c>
      <c r="CU6" s="425"/>
      <c r="CV6" s="425"/>
      <c r="CW6" s="425"/>
      <c r="CX6" s="425"/>
      <c r="CY6" s="425"/>
      <c r="CZ6" s="425"/>
      <c r="DA6" s="426"/>
      <c r="DB6" s="424">
        <v>80.400000000000006</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253</v>
      </c>
      <c r="BO7" s="388"/>
      <c r="BP7" s="388"/>
      <c r="BQ7" s="388"/>
      <c r="BR7" s="388"/>
      <c r="BS7" s="388"/>
      <c r="BT7" s="388"/>
      <c r="BU7" s="389"/>
      <c r="BV7" s="387">
        <v>109480</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5371406</v>
      </c>
      <c r="CU7" s="388"/>
      <c r="CV7" s="388"/>
      <c r="CW7" s="388"/>
      <c r="CX7" s="388"/>
      <c r="CY7" s="388"/>
      <c r="CZ7" s="388"/>
      <c r="DA7" s="389"/>
      <c r="DB7" s="387">
        <v>5421724</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346950</v>
      </c>
      <c r="BO8" s="388"/>
      <c r="BP8" s="388"/>
      <c r="BQ8" s="388"/>
      <c r="BR8" s="388"/>
      <c r="BS8" s="388"/>
      <c r="BT8" s="388"/>
      <c r="BU8" s="389"/>
      <c r="BV8" s="387">
        <v>410633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0.64</v>
      </c>
      <c r="CU8" s="428"/>
      <c r="CV8" s="428"/>
      <c r="CW8" s="428"/>
      <c r="CX8" s="428"/>
      <c r="CY8" s="428"/>
      <c r="CZ8" s="428"/>
      <c r="DA8" s="429"/>
      <c r="DB8" s="427">
        <v>0.63</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24347</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-63683</v>
      </c>
      <c r="BO9" s="388"/>
      <c r="BP9" s="388"/>
      <c r="BQ9" s="388"/>
      <c r="BR9" s="388"/>
      <c r="BS9" s="388"/>
      <c r="BT9" s="388"/>
      <c r="BU9" s="389"/>
      <c r="BV9" s="387">
        <v>62791</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10.3</v>
      </c>
      <c r="CU9" s="385"/>
      <c r="CV9" s="385"/>
      <c r="CW9" s="385"/>
      <c r="CX9" s="385"/>
      <c r="CY9" s="385"/>
      <c r="CZ9" s="385"/>
      <c r="DA9" s="386"/>
      <c r="DB9" s="384">
        <v>9.9</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24980</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256428</v>
      </c>
      <c r="BO10" s="388"/>
      <c r="BP10" s="388"/>
      <c r="BQ10" s="388"/>
      <c r="BR10" s="388"/>
      <c r="BS10" s="388"/>
      <c r="BT10" s="388"/>
      <c r="BU10" s="389"/>
      <c r="BV10" s="387">
        <v>179652</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24390</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300000</v>
      </c>
      <c r="BO12" s="388"/>
      <c r="BP12" s="388"/>
      <c r="BQ12" s="388"/>
      <c r="BR12" s="388"/>
      <c r="BS12" s="388"/>
      <c r="BT12" s="388"/>
      <c r="BU12" s="389"/>
      <c r="BV12" s="387">
        <v>350000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24079</v>
      </c>
      <c r="S13" s="469"/>
      <c r="T13" s="469"/>
      <c r="U13" s="469"/>
      <c r="V13" s="470"/>
      <c r="W13" s="403" t="s">
        <v>124</v>
      </c>
      <c r="X13" s="404"/>
      <c r="Y13" s="404"/>
      <c r="Z13" s="404"/>
      <c r="AA13" s="404"/>
      <c r="AB13" s="394"/>
      <c r="AC13" s="438">
        <v>459</v>
      </c>
      <c r="AD13" s="439"/>
      <c r="AE13" s="439"/>
      <c r="AF13" s="439"/>
      <c r="AG13" s="478"/>
      <c r="AH13" s="438">
        <v>428</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-107255</v>
      </c>
      <c r="BO13" s="388"/>
      <c r="BP13" s="388"/>
      <c r="BQ13" s="388"/>
      <c r="BR13" s="388"/>
      <c r="BS13" s="388"/>
      <c r="BT13" s="388"/>
      <c r="BU13" s="389"/>
      <c r="BV13" s="387">
        <v>-107557</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7.7</v>
      </c>
      <c r="CU13" s="385"/>
      <c r="CV13" s="385"/>
      <c r="CW13" s="385"/>
      <c r="CX13" s="385"/>
      <c r="CY13" s="385"/>
      <c r="CZ13" s="385"/>
      <c r="DA13" s="386"/>
      <c r="DB13" s="384">
        <v>8.1</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24572</v>
      </c>
      <c r="S14" s="469"/>
      <c r="T14" s="469"/>
      <c r="U14" s="469"/>
      <c r="V14" s="470"/>
      <c r="W14" s="377"/>
      <c r="X14" s="378"/>
      <c r="Y14" s="378"/>
      <c r="Z14" s="378"/>
      <c r="AA14" s="378"/>
      <c r="AB14" s="367"/>
      <c r="AC14" s="471">
        <v>3.9</v>
      </c>
      <c r="AD14" s="472"/>
      <c r="AE14" s="472"/>
      <c r="AF14" s="472"/>
      <c r="AG14" s="473"/>
      <c r="AH14" s="471">
        <v>3.6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78.900000000000006</v>
      </c>
      <c r="CU14" s="483"/>
      <c r="CV14" s="483"/>
      <c r="CW14" s="483"/>
      <c r="CX14" s="483"/>
      <c r="CY14" s="483"/>
      <c r="CZ14" s="483"/>
      <c r="DA14" s="484"/>
      <c r="DB14" s="482">
        <v>54.8</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24299</v>
      </c>
      <c r="S15" s="469"/>
      <c r="T15" s="469"/>
      <c r="U15" s="469"/>
      <c r="V15" s="470"/>
      <c r="W15" s="403" t="s">
        <v>131</v>
      </c>
      <c r="X15" s="404"/>
      <c r="Y15" s="404"/>
      <c r="Z15" s="404"/>
      <c r="AA15" s="404"/>
      <c r="AB15" s="394"/>
      <c r="AC15" s="438">
        <v>4552</v>
      </c>
      <c r="AD15" s="439"/>
      <c r="AE15" s="439"/>
      <c r="AF15" s="439"/>
      <c r="AG15" s="478"/>
      <c r="AH15" s="438">
        <v>4818</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2761533</v>
      </c>
      <c r="BO15" s="351"/>
      <c r="BP15" s="351"/>
      <c r="BQ15" s="351"/>
      <c r="BR15" s="351"/>
      <c r="BS15" s="351"/>
      <c r="BT15" s="351"/>
      <c r="BU15" s="352"/>
      <c r="BV15" s="350">
        <v>2722422</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38.799999999999997</v>
      </c>
      <c r="AD16" s="472"/>
      <c r="AE16" s="472"/>
      <c r="AF16" s="472"/>
      <c r="AG16" s="473"/>
      <c r="AH16" s="471">
        <v>40.700000000000003</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4294931</v>
      </c>
      <c r="BO16" s="388"/>
      <c r="BP16" s="388"/>
      <c r="BQ16" s="388"/>
      <c r="BR16" s="388"/>
      <c r="BS16" s="388"/>
      <c r="BT16" s="388"/>
      <c r="BU16" s="389"/>
      <c r="BV16" s="387">
        <v>4298421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6714</v>
      </c>
      <c r="AD17" s="439"/>
      <c r="AE17" s="439"/>
      <c r="AF17" s="439"/>
      <c r="AG17" s="478"/>
      <c r="AH17" s="438">
        <v>6583</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3498786</v>
      </c>
      <c r="BO17" s="388"/>
      <c r="BP17" s="388"/>
      <c r="BQ17" s="388"/>
      <c r="BR17" s="388"/>
      <c r="BS17" s="388"/>
      <c r="BT17" s="388"/>
      <c r="BU17" s="389"/>
      <c r="BV17" s="387">
        <v>3436730</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38.799999999999997</v>
      </c>
      <c r="M18" s="500"/>
      <c r="N18" s="500"/>
      <c r="O18" s="500"/>
      <c r="P18" s="500"/>
      <c r="Q18" s="500"/>
      <c r="R18" s="501"/>
      <c r="S18" s="501"/>
      <c r="T18" s="501"/>
      <c r="U18" s="501"/>
      <c r="V18" s="502"/>
      <c r="W18" s="405"/>
      <c r="X18" s="406"/>
      <c r="Y18" s="406"/>
      <c r="Z18" s="406"/>
      <c r="AA18" s="406"/>
      <c r="AB18" s="397"/>
      <c r="AC18" s="503">
        <v>57.3</v>
      </c>
      <c r="AD18" s="504"/>
      <c r="AE18" s="504"/>
      <c r="AF18" s="504"/>
      <c r="AG18" s="505"/>
      <c r="AH18" s="503">
        <v>55.7</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4253246</v>
      </c>
      <c r="BO18" s="388"/>
      <c r="BP18" s="388"/>
      <c r="BQ18" s="388"/>
      <c r="BR18" s="388"/>
      <c r="BS18" s="388"/>
      <c r="BT18" s="388"/>
      <c r="BU18" s="389"/>
      <c r="BV18" s="387">
        <v>4148073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628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6320577</v>
      </c>
      <c r="BO19" s="388"/>
      <c r="BP19" s="388"/>
      <c r="BQ19" s="388"/>
      <c r="BR19" s="388"/>
      <c r="BS19" s="388"/>
      <c r="BT19" s="388"/>
      <c r="BU19" s="389"/>
      <c r="BV19" s="387">
        <v>6535455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7897</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8083319</v>
      </c>
      <c r="BO23" s="388"/>
      <c r="BP23" s="388"/>
      <c r="BQ23" s="388"/>
      <c r="BR23" s="388"/>
      <c r="BS23" s="388"/>
      <c r="BT23" s="388"/>
      <c r="BU23" s="389"/>
      <c r="BV23" s="387">
        <v>7355790</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7550</v>
      </c>
      <c r="R24" s="439"/>
      <c r="S24" s="439"/>
      <c r="T24" s="439"/>
      <c r="U24" s="439"/>
      <c r="V24" s="478"/>
      <c r="W24" s="533"/>
      <c r="X24" s="521"/>
      <c r="Y24" s="522"/>
      <c r="Z24" s="437" t="s">
        <v>155</v>
      </c>
      <c r="AA24" s="417"/>
      <c r="AB24" s="417"/>
      <c r="AC24" s="417"/>
      <c r="AD24" s="417"/>
      <c r="AE24" s="417"/>
      <c r="AF24" s="417"/>
      <c r="AG24" s="418"/>
      <c r="AH24" s="438">
        <v>171</v>
      </c>
      <c r="AI24" s="439"/>
      <c r="AJ24" s="439"/>
      <c r="AK24" s="439"/>
      <c r="AL24" s="478"/>
      <c r="AM24" s="438">
        <v>459135</v>
      </c>
      <c r="AN24" s="439"/>
      <c r="AO24" s="439"/>
      <c r="AP24" s="439"/>
      <c r="AQ24" s="439"/>
      <c r="AR24" s="478"/>
      <c r="AS24" s="438">
        <v>2685</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7202576</v>
      </c>
      <c r="BO24" s="388"/>
      <c r="BP24" s="388"/>
      <c r="BQ24" s="388"/>
      <c r="BR24" s="388"/>
      <c r="BS24" s="388"/>
      <c r="BT24" s="388"/>
      <c r="BU24" s="389"/>
      <c r="BV24" s="387">
        <v>6575981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6120</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8861</v>
      </c>
      <c r="BO25" s="351"/>
      <c r="BP25" s="351"/>
      <c r="BQ25" s="351"/>
      <c r="BR25" s="351"/>
      <c r="BS25" s="351"/>
      <c r="BT25" s="351"/>
      <c r="BU25" s="352"/>
      <c r="BV25" s="350">
        <v>13878</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4000</v>
      </c>
      <c r="R26" s="439"/>
      <c r="S26" s="439"/>
      <c r="T26" s="439"/>
      <c r="U26" s="439"/>
      <c r="V26" s="478"/>
      <c r="W26" s="533"/>
      <c r="X26" s="521"/>
      <c r="Y26" s="522"/>
      <c r="Z26" s="437" t="s">
        <v>161</v>
      </c>
      <c r="AA26" s="543"/>
      <c r="AB26" s="543"/>
      <c r="AC26" s="543"/>
      <c r="AD26" s="543"/>
      <c r="AE26" s="543"/>
      <c r="AF26" s="543"/>
      <c r="AG26" s="544"/>
      <c r="AH26" s="438">
        <v>13</v>
      </c>
      <c r="AI26" s="439"/>
      <c r="AJ26" s="439"/>
      <c r="AK26" s="439"/>
      <c r="AL26" s="478"/>
      <c r="AM26" s="438">
        <v>26936</v>
      </c>
      <c r="AN26" s="439"/>
      <c r="AO26" s="439"/>
      <c r="AP26" s="439"/>
      <c r="AQ26" s="439"/>
      <c r="AR26" s="478"/>
      <c r="AS26" s="438">
        <v>2072</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3100</v>
      </c>
      <c r="R27" s="439"/>
      <c r="S27" s="439"/>
      <c r="T27" s="439"/>
      <c r="U27" s="439"/>
      <c r="V27" s="478"/>
      <c r="W27" s="533"/>
      <c r="X27" s="521"/>
      <c r="Y27" s="522"/>
      <c r="Z27" s="437" t="s">
        <v>164</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187174</v>
      </c>
      <c r="BO27" s="557"/>
      <c r="BP27" s="557"/>
      <c r="BQ27" s="557"/>
      <c r="BR27" s="557"/>
      <c r="BS27" s="557"/>
      <c r="BT27" s="557"/>
      <c r="BU27" s="558"/>
      <c r="BV27" s="556">
        <v>187166</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2850</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1597176</v>
      </c>
      <c r="BO28" s="351"/>
      <c r="BP28" s="351"/>
      <c r="BQ28" s="351"/>
      <c r="BR28" s="351"/>
      <c r="BS28" s="351"/>
      <c r="BT28" s="351"/>
      <c r="BU28" s="352"/>
      <c r="BV28" s="350">
        <v>1640748</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8</v>
      </c>
      <c r="M29" s="439"/>
      <c r="N29" s="439"/>
      <c r="O29" s="439"/>
      <c r="P29" s="478"/>
      <c r="Q29" s="438">
        <v>2650</v>
      </c>
      <c r="R29" s="439"/>
      <c r="S29" s="439"/>
      <c r="T29" s="439"/>
      <c r="U29" s="439"/>
      <c r="V29" s="478"/>
      <c r="W29" s="534"/>
      <c r="X29" s="535"/>
      <c r="Y29" s="536"/>
      <c r="Z29" s="437" t="s">
        <v>171</v>
      </c>
      <c r="AA29" s="417"/>
      <c r="AB29" s="417"/>
      <c r="AC29" s="417"/>
      <c r="AD29" s="417"/>
      <c r="AE29" s="417"/>
      <c r="AF29" s="417"/>
      <c r="AG29" s="418"/>
      <c r="AH29" s="438">
        <v>171</v>
      </c>
      <c r="AI29" s="439"/>
      <c r="AJ29" s="439"/>
      <c r="AK29" s="439"/>
      <c r="AL29" s="478"/>
      <c r="AM29" s="438">
        <v>459135</v>
      </c>
      <c r="AN29" s="439"/>
      <c r="AO29" s="439"/>
      <c r="AP29" s="439"/>
      <c r="AQ29" s="439"/>
      <c r="AR29" s="478"/>
      <c r="AS29" s="438">
        <v>2685</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74209</v>
      </c>
      <c r="BO29" s="388"/>
      <c r="BP29" s="388"/>
      <c r="BQ29" s="388"/>
      <c r="BR29" s="388"/>
      <c r="BS29" s="388"/>
      <c r="BT29" s="388"/>
      <c r="BU29" s="389"/>
      <c r="BV29" s="387">
        <v>74153</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89.9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551215</v>
      </c>
      <c r="BO30" s="557"/>
      <c r="BP30" s="557"/>
      <c r="BQ30" s="557"/>
      <c r="BR30" s="557"/>
      <c r="BS30" s="557"/>
      <c r="BT30" s="557"/>
      <c r="BU30" s="558"/>
      <c r="BV30" s="556">
        <v>455460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4</v>
      </c>
      <c r="AN34" s="568"/>
      <c r="AO34" s="569" t="str">
        <f>IF('各会計、関係団体の財政状況及び健全化判断比率'!B30="","",'各会計、関係団体の財政状況及び健全化判断比率'!B30)</f>
        <v>水道事業会計</v>
      </c>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北部簡易水道事業特別会計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大垣衛生施設組合</v>
      </c>
      <c r="BZ34" s="569"/>
      <c r="CA34" s="569"/>
      <c r="CB34" s="569"/>
      <c r="CC34" s="569"/>
      <c r="CD34" s="569"/>
      <c r="CE34" s="569"/>
      <c r="CF34" s="569"/>
      <c r="CG34" s="569"/>
      <c r="CH34" s="569"/>
      <c r="CI34" s="569"/>
      <c r="CJ34" s="569"/>
      <c r="CK34" s="569"/>
      <c r="CL34" s="569"/>
      <c r="CM34" s="569"/>
      <c r="CN34" s="167"/>
      <c r="CO34" s="568">
        <f>IF(CQ34="","",MAX(C34:D43,U34:V43,AM34:AN43,BE34:BF43,BW34:BX43)+1)</f>
        <v>20</v>
      </c>
      <c r="CP34" s="568"/>
      <c r="CQ34" s="569" t="str">
        <f>IF('各会計、関係団体の財政状況及び健全化判断比率'!BS7="","",'各会計、関係団体の財政状況及び健全化判断比率'!BS7)</f>
        <v>池田町土地開発公社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後期高齢者医療事業特別会計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6</v>
      </c>
      <c r="BF35" s="568"/>
      <c r="BG35" s="569" t="str">
        <f>IF('各会計、関係団体の財政状況及び健全化判断比率'!B32="","",'各会計、関係団体の財政状況及び健全化判断比率'!B32)</f>
        <v>南部簡易水道事業特別会計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揖斐川水防事務組合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t="str">
        <f t="shared" ref="U36:U43" si="4">IF(W36="","",U35+1)</f>
        <v/>
      </c>
      <c r="V36" s="568"/>
      <c r="W36" s="569"/>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7</v>
      </c>
      <c r="BF36" s="568"/>
      <c r="BG36" s="569" t="str">
        <f>IF('各会計、関係団体の財政状況及び健全化判断比率'!B33="","",'各会計、関係団体の財政状況及び健全化判断比率'!B33)</f>
        <v>農業集落排水事業特別会計</v>
      </c>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揖斐郡養基小学校養基保育所組合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8</v>
      </c>
      <c r="BF37" s="568"/>
      <c r="BG37" s="569" t="str">
        <f>IF('各会計、関係団体の財政状況及び健全化判断比率'!B34="","",'各会計、関係団体の財政状況及び健全化判断比率'!B34)</f>
        <v>公共下水道事業特別会計</v>
      </c>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岐阜県市町村会館組合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f t="shared" si="1"/>
        <v>9</v>
      </c>
      <c r="BF38" s="568"/>
      <c r="BG38" s="569" t="str">
        <f>IF('各会計、関係団体の財政状況及び健全化判断比率'!B35="","",'各会計、関係団体の財政状況及び健全化判断比率'!B35)</f>
        <v>温泉施設特別会計</v>
      </c>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樫原谷林野組合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足打谷林野組合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16</v>
      </c>
      <c r="BX40" s="568"/>
      <c r="BY40" s="569" t="str">
        <f>IF('各会計、関係団体の財政状況及び健全化判断比率'!B74="","",'各会計、関係団体の財政状況及び健全化判断比率'!B74)</f>
        <v>岐阜県市町村職員退職手当組合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17</v>
      </c>
      <c r="BX41" s="568"/>
      <c r="BY41" s="569" t="str">
        <f>IF('各会計、関係団体の財政状況及び健全化判断比率'!B75="","",'各会計、関係団体の財政状況及び健全化判断比率'!B75)</f>
        <v>大垣消防組合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18</v>
      </c>
      <c r="BX42" s="568"/>
      <c r="BY42" s="569" t="str">
        <f>IF('各会計、関係団体の財政状況及び健全化判断比率'!B76="","",'各会計、関係団体の財政状況及び健全化判断比率'!B76)</f>
        <v>西濃環境整備組合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19</v>
      </c>
      <c r="BX43" s="568"/>
      <c r="BY43" s="569" t="str">
        <f>IF('各会計、関係団体の財政状況及び健全化判断比率'!B77="","",'各会計、関係団体の財政状況及び健全化判断比率'!B77)</f>
        <v>揖斐広域連合（一般会計分）</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4" t="s">
        <v>528</v>
      </c>
      <c r="D34" s="1154"/>
      <c r="E34" s="1155"/>
      <c r="F34" s="32">
        <v>22.95</v>
      </c>
      <c r="G34" s="33">
        <v>26.82</v>
      </c>
      <c r="H34" s="33">
        <v>20.93</v>
      </c>
      <c r="I34" s="33">
        <v>18.149999999999999</v>
      </c>
      <c r="J34" s="34">
        <v>12.95</v>
      </c>
      <c r="K34" s="22"/>
      <c r="L34" s="22"/>
      <c r="M34" s="22"/>
      <c r="N34" s="22"/>
      <c r="O34" s="22"/>
      <c r="P34" s="22"/>
    </row>
    <row r="35" spans="1:16" ht="39" customHeight="1">
      <c r="A35" s="22"/>
      <c r="B35" s="35"/>
      <c r="C35" s="1148" t="s">
        <v>529</v>
      </c>
      <c r="D35" s="1149"/>
      <c r="E35" s="1150"/>
      <c r="F35" s="36">
        <v>6.83</v>
      </c>
      <c r="G35" s="37">
        <v>11</v>
      </c>
      <c r="H35" s="37">
        <v>6.47</v>
      </c>
      <c r="I35" s="37">
        <v>7.57</v>
      </c>
      <c r="J35" s="38">
        <v>6.45</v>
      </c>
      <c r="K35" s="22"/>
      <c r="L35" s="22"/>
      <c r="M35" s="22"/>
      <c r="N35" s="22"/>
      <c r="O35" s="22"/>
      <c r="P35" s="22"/>
    </row>
    <row r="36" spans="1:16" ht="39" customHeight="1">
      <c r="A36" s="22"/>
      <c r="B36" s="35"/>
      <c r="C36" s="1148" t="s">
        <v>530</v>
      </c>
      <c r="D36" s="1149"/>
      <c r="E36" s="1150"/>
      <c r="F36" s="36">
        <v>1.48</v>
      </c>
      <c r="G36" s="37">
        <v>1.67</v>
      </c>
      <c r="H36" s="37">
        <v>0.86</v>
      </c>
      <c r="I36" s="37">
        <v>0.44</v>
      </c>
      <c r="J36" s="38">
        <v>1.73</v>
      </c>
      <c r="K36" s="22"/>
      <c r="L36" s="22"/>
      <c r="M36" s="22"/>
      <c r="N36" s="22"/>
      <c r="O36" s="22"/>
      <c r="P36" s="22"/>
    </row>
    <row r="37" spans="1:16" ht="39" customHeight="1">
      <c r="A37" s="22"/>
      <c r="B37" s="35"/>
      <c r="C37" s="1148" t="s">
        <v>531</v>
      </c>
      <c r="D37" s="1149"/>
      <c r="E37" s="1150"/>
      <c r="F37" s="36">
        <v>0.14000000000000001</v>
      </c>
      <c r="G37" s="37">
        <v>0.23</v>
      </c>
      <c r="H37" s="37">
        <v>0</v>
      </c>
      <c r="I37" s="37">
        <v>0.08</v>
      </c>
      <c r="J37" s="38">
        <v>0.22</v>
      </c>
      <c r="K37" s="22"/>
      <c r="L37" s="22"/>
      <c r="M37" s="22"/>
      <c r="N37" s="22"/>
      <c r="O37" s="22"/>
      <c r="P37" s="22"/>
    </row>
    <row r="38" spans="1:16" ht="39" customHeight="1">
      <c r="A38" s="22"/>
      <c r="B38" s="35"/>
      <c r="C38" s="1148" t="s">
        <v>532</v>
      </c>
      <c r="D38" s="1149"/>
      <c r="E38" s="1150"/>
      <c r="F38" s="36">
        <v>0.13</v>
      </c>
      <c r="G38" s="37">
        <v>0.16</v>
      </c>
      <c r="H38" s="37">
        <v>0.24</v>
      </c>
      <c r="I38" s="37">
        <v>0.06</v>
      </c>
      <c r="J38" s="38">
        <v>0.14000000000000001</v>
      </c>
      <c r="K38" s="22"/>
      <c r="L38" s="22"/>
      <c r="M38" s="22"/>
      <c r="N38" s="22"/>
      <c r="O38" s="22"/>
      <c r="P38" s="22"/>
    </row>
    <row r="39" spans="1:16" ht="39" customHeight="1">
      <c r="A39" s="22"/>
      <c r="B39" s="35"/>
      <c r="C39" s="1148" t="s">
        <v>533</v>
      </c>
      <c r="D39" s="1149"/>
      <c r="E39" s="1150"/>
      <c r="F39" s="36">
        <v>0.18</v>
      </c>
      <c r="G39" s="37">
        <v>0.16</v>
      </c>
      <c r="H39" s="37">
        <v>0.22</v>
      </c>
      <c r="I39" s="37">
        <v>0.03</v>
      </c>
      <c r="J39" s="38">
        <v>7.0000000000000007E-2</v>
      </c>
      <c r="K39" s="22"/>
      <c r="L39" s="22"/>
      <c r="M39" s="22"/>
      <c r="N39" s="22"/>
      <c r="O39" s="22"/>
      <c r="P39" s="22"/>
    </row>
    <row r="40" spans="1:16" ht="39" customHeight="1">
      <c r="A40" s="22"/>
      <c r="B40" s="35"/>
      <c r="C40" s="1148" t="s">
        <v>534</v>
      </c>
      <c r="D40" s="1149"/>
      <c r="E40" s="1150"/>
      <c r="F40" s="36">
        <v>0</v>
      </c>
      <c r="G40" s="37">
        <v>0</v>
      </c>
      <c r="H40" s="37">
        <v>0</v>
      </c>
      <c r="I40" s="37">
        <v>0</v>
      </c>
      <c r="J40" s="38">
        <v>0</v>
      </c>
      <c r="K40" s="22"/>
      <c r="L40" s="22"/>
      <c r="M40" s="22"/>
      <c r="N40" s="22"/>
      <c r="O40" s="22"/>
      <c r="P40" s="22"/>
    </row>
    <row r="41" spans="1:16" ht="39" customHeight="1">
      <c r="A41" s="22"/>
      <c r="B41" s="35"/>
      <c r="C41" s="1148" t="s">
        <v>535</v>
      </c>
      <c r="D41" s="1149"/>
      <c r="E41" s="1150"/>
      <c r="F41" s="36">
        <v>0</v>
      </c>
      <c r="G41" s="37">
        <v>0</v>
      </c>
      <c r="H41" s="37">
        <v>0</v>
      </c>
      <c r="I41" s="37">
        <v>0</v>
      </c>
      <c r="J41" s="38">
        <v>0</v>
      </c>
      <c r="K41" s="22"/>
      <c r="L41" s="22"/>
      <c r="M41" s="22"/>
      <c r="N41" s="22"/>
      <c r="O41" s="22"/>
      <c r="P41" s="22"/>
    </row>
    <row r="42" spans="1:16" ht="39" customHeight="1">
      <c r="A42" s="22"/>
      <c r="B42" s="39"/>
      <c r="C42" s="1148" t="s">
        <v>536</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537</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4" t="s">
        <v>11</v>
      </c>
      <c r="C45" s="1165"/>
      <c r="D45" s="58"/>
      <c r="E45" s="1170" t="s">
        <v>12</v>
      </c>
      <c r="F45" s="1170"/>
      <c r="G45" s="1170"/>
      <c r="H45" s="1170"/>
      <c r="I45" s="1170"/>
      <c r="J45" s="1171"/>
      <c r="K45" s="59">
        <v>638</v>
      </c>
      <c r="L45" s="60">
        <v>637</v>
      </c>
      <c r="M45" s="60">
        <v>667</v>
      </c>
      <c r="N45" s="60">
        <v>658</v>
      </c>
      <c r="O45" s="61">
        <v>665</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347</v>
      </c>
      <c r="L48" s="64">
        <v>280</v>
      </c>
      <c r="M48" s="64">
        <v>341</v>
      </c>
      <c r="N48" s="64">
        <v>345</v>
      </c>
      <c r="O48" s="65">
        <v>358</v>
      </c>
      <c r="P48" s="48"/>
      <c r="Q48" s="48"/>
      <c r="R48" s="48"/>
      <c r="S48" s="48"/>
      <c r="T48" s="48"/>
      <c r="U48" s="48"/>
    </row>
    <row r="49" spans="1:21" ht="30.75" customHeight="1">
      <c r="A49" s="48"/>
      <c r="B49" s="1166"/>
      <c r="C49" s="1167"/>
      <c r="D49" s="62"/>
      <c r="E49" s="1158" t="s">
        <v>16</v>
      </c>
      <c r="F49" s="1158"/>
      <c r="G49" s="1158"/>
      <c r="H49" s="1158"/>
      <c r="I49" s="1158"/>
      <c r="J49" s="1159"/>
      <c r="K49" s="63">
        <v>127</v>
      </c>
      <c r="L49" s="64">
        <v>128</v>
      </c>
      <c r="M49" s="64">
        <v>115</v>
      </c>
      <c r="N49" s="64">
        <v>79</v>
      </c>
      <c r="O49" s="65">
        <v>56</v>
      </c>
      <c r="P49" s="48"/>
      <c r="Q49" s="48"/>
      <c r="R49" s="48"/>
      <c r="S49" s="48"/>
      <c r="T49" s="48"/>
      <c r="U49" s="48"/>
    </row>
    <row r="50" spans="1:21" ht="30.75" customHeight="1">
      <c r="A50" s="48"/>
      <c r="B50" s="1166"/>
      <c r="C50" s="1167"/>
      <c r="D50" s="62"/>
      <c r="E50" s="1158" t="s">
        <v>17</v>
      </c>
      <c r="F50" s="1158"/>
      <c r="G50" s="1158"/>
      <c r="H50" s="1158"/>
      <c r="I50" s="1158"/>
      <c r="J50" s="1159"/>
      <c r="K50" s="63">
        <v>29</v>
      </c>
      <c r="L50" s="64">
        <v>23</v>
      </c>
      <c r="M50" s="64">
        <v>15</v>
      </c>
      <c r="N50" s="64">
        <v>10</v>
      </c>
      <c r="O50" s="65">
        <v>5</v>
      </c>
      <c r="P50" s="48"/>
      <c r="Q50" s="48"/>
      <c r="R50" s="48"/>
      <c r="S50" s="48"/>
      <c r="T50" s="48"/>
      <c r="U50" s="48"/>
    </row>
    <row r="51" spans="1:21" ht="30.75" customHeight="1">
      <c r="A51" s="48"/>
      <c r="B51" s="1168"/>
      <c r="C51" s="1169"/>
      <c r="D51" s="66"/>
      <c r="E51" s="1158" t="s">
        <v>18</v>
      </c>
      <c r="F51" s="1158"/>
      <c r="G51" s="1158"/>
      <c r="H51" s="1158"/>
      <c r="I51" s="1158"/>
      <c r="J51" s="1159"/>
      <c r="K51" s="63" t="s">
        <v>480</v>
      </c>
      <c r="L51" s="64" t="s">
        <v>480</v>
      </c>
      <c r="M51" s="64" t="s">
        <v>480</v>
      </c>
      <c r="N51" s="64" t="s">
        <v>480</v>
      </c>
      <c r="O51" s="65" t="s">
        <v>480</v>
      </c>
      <c r="P51" s="48"/>
      <c r="Q51" s="48"/>
      <c r="R51" s="48"/>
      <c r="S51" s="48"/>
      <c r="T51" s="48"/>
      <c r="U51" s="48"/>
    </row>
    <row r="52" spans="1:21" ht="30.75" customHeight="1">
      <c r="A52" s="48"/>
      <c r="B52" s="1156" t="s">
        <v>19</v>
      </c>
      <c r="C52" s="1157"/>
      <c r="D52" s="66"/>
      <c r="E52" s="1158" t="s">
        <v>20</v>
      </c>
      <c r="F52" s="1158"/>
      <c r="G52" s="1158"/>
      <c r="H52" s="1158"/>
      <c r="I52" s="1158"/>
      <c r="J52" s="1159"/>
      <c r="K52" s="63">
        <v>674</v>
      </c>
      <c r="L52" s="64">
        <v>690</v>
      </c>
      <c r="M52" s="64">
        <v>751</v>
      </c>
      <c r="N52" s="64">
        <v>718</v>
      </c>
      <c r="O52" s="65">
        <v>737</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467</v>
      </c>
      <c r="L53" s="69">
        <v>378</v>
      </c>
      <c r="M53" s="69">
        <v>387</v>
      </c>
      <c r="N53" s="69">
        <v>374</v>
      </c>
      <c r="O53" s="70">
        <v>347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2" t="s">
        <v>24</v>
      </c>
      <c r="C41" s="1173"/>
      <c r="D41" s="81"/>
      <c r="E41" s="1178" t="s">
        <v>25</v>
      </c>
      <c r="F41" s="1178"/>
      <c r="G41" s="1178"/>
      <c r="H41" s="1179"/>
      <c r="I41" s="82">
        <v>6633</v>
      </c>
      <c r="J41" s="83">
        <v>7159</v>
      </c>
      <c r="K41" s="83">
        <v>7236</v>
      </c>
      <c r="L41" s="83">
        <v>7356</v>
      </c>
      <c r="M41" s="84">
        <v>8083</v>
      </c>
    </row>
    <row r="42" spans="2:13" ht="27.75" customHeight="1">
      <c r="B42" s="1174"/>
      <c r="C42" s="1175"/>
      <c r="D42" s="85"/>
      <c r="E42" s="1180" t="s">
        <v>26</v>
      </c>
      <c r="F42" s="1180"/>
      <c r="G42" s="1180"/>
      <c r="H42" s="1181"/>
      <c r="I42" s="86">
        <v>948</v>
      </c>
      <c r="J42" s="87">
        <v>597</v>
      </c>
      <c r="K42" s="87">
        <v>488</v>
      </c>
      <c r="L42" s="87">
        <v>363</v>
      </c>
      <c r="M42" s="88">
        <v>306</v>
      </c>
    </row>
    <row r="43" spans="2:13" ht="27.75" customHeight="1">
      <c r="B43" s="1174"/>
      <c r="C43" s="1175"/>
      <c r="D43" s="85"/>
      <c r="E43" s="1180" t="s">
        <v>27</v>
      </c>
      <c r="F43" s="1180"/>
      <c r="G43" s="1180"/>
      <c r="H43" s="1181"/>
      <c r="I43" s="86">
        <v>5100</v>
      </c>
      <c r="J43" s="87">
        <v>4728</v>
      </c>
      <c r="K43" s="87">
        <v>4892</v>
      </c>
      <c r="L43" s="87">
        <v>4743</v>
      </c>
      <c r="M43" s="88">
        <v>5157</v>
      </c>
    </row>
    <row r="44" spans="2:13" ht="27.75" customHeight="1">
      <c r="B44" s="1174"/>
      <c r="C44" s="1175"/>
      <c r="D44" s="85"/>
      <c r="E44" s="1180" t="s">
        <v>28</v>
      </c>
      <c r="F44" s="1180"/>
      <c r="G44" s="1180"/>
      <c r="H44" s="1181"/>
      <c r="I44" s="86">
        <v>586</v>
      </c>
      <c r="J44" s="87">
        <v>481</v>
      </c>
      <c r="K44" s="87">
        <v>445</v>
      </c>
      <c r="L44" s="87">
        <v>467</v>
      </c>
      <c r="M44" s="88">
        <v>518</v>
      </c>
    </row>
    <row r="45" spans="2:13" ht="27.75" customHeight="1">
      <c r="B45" s="1174"/>
      <c r="C45" s="1175"/>
      <c r="D45" s="85"/>
      <c r="E45" s="1180" t="s">
        <v>29</v>
      </c>
      <c r="F45" s="1180"/>
      <c r="G45" s="1180"/>
      <c r="H45" s="1181"/>
      <c r="I45" s="86">
        <v>727</v>
      </c>
      <c r="J45" s="87">
        <v>720</v>
      </c>
      <c r="K45" s="87">
        <v>707</v>
      </c>
      <c r="L45" s="87">
        <v>796</v>
      </c>
      <c r="M45" s="88">
        <v>753</v>
      </c>
    </row>
    <row r="46" spans="2:13" ht="27.75" customHeight="1">
      <c r="B46" s="1174"/>
      <c r="C46" s="1175"/>
      <c r="D46" s="89"/>
      <c r="E46" s="1180" t="s">
        <v>30</v>
      </c>
      <c r="F46" s="1180"/>
      <c r="G46" s="1180"/>
      <c r="H46" s="1181"/>
      <c r="I46" s="86" t="s">
        <v>480</v>
      </c>
      <c r="J46" s="87" t="s">
        <v>480</v>
      </c>
      <c r="K46" s="87" t="s">
        <v>480</v>
      </c>
      <c r="L46" s="87" t="s">
        <v>480</v>
      </c>
      <c r="M46" s="88" t="s">
        <v>480</v>
      </c>
    </row>
    <row r="47" spans="2:13" ht="27.75" customHeight="1">
      <c r="B47" s="1174"/>
      <c r="C47" s="1175"/>
      <c r="D47" s="90"/>
      <c r="E47" s="1182" t="s">
        <v>31</v>
      </c>
      <c r="F47" s="1183"/>
      <c r="G47" s="1183"/>
      <c r="H47" s="1184"/>
      <c r="I47" s="86" t="s">
        <v>480</v>
      </c>
      <c r="J47" s="87" t="s">
        <v>480</v>
      </c>
      <c r="K47" s="87" t="s">
        <v>480</v>
      </c>
      <c r="L47" s="87" t="s">
        <v>480</v>
      </c>
      <c r="M47" s="88" t="s">
        <v>480</v>
      </c>
    </row>
    <row r="48" spans="2:13" ht="27.75" customHeight="1">
      <c r="B48" s="1174"/>
      <c r="C48" s="1175"/>
      <c r="D48" s="85"/>
      <c r="E48" s="1180" t="s">
        <v>32</v>
      </c>
      <c r="F48" s="1180"/>
      <c r="G48" s="1180"/>
      <c r="H48" s="1181"/>
      <c r="I48" s="86" t="s">
        <v>480</v>
      </c>
      <c r="J48" s="87" t="s">
        <v>480</v>
      </c>
      <c r="K48" s="87" t="s">
        <v>480</v>
      </c>
      <c r="L48" s="87" t="s">
        <v>480</v>
      </c>
      <c r="M48" s="88" t="s">
        <v>480</v>
      </c>
    </row>
    <row r="49" spans="2:13" ht="27.75" customHeight="1">
      <c r="B49" s="1176"/>
      <c r="C49" s="1177"/>
      <c r="D49" s="85"/>
      <c r="E49" s="1180" t="s">
        <v>33</v>
      </c>
      <c r="F49" s="1180"/>
      <c r="G49" s="1180"/>
      <c r="H49" s="1181"/>
      <c r="I49" s="86" t="s">
        <v>480</v>
      </c>
      <c r="J49" s="87" t="s">
        <v>480</v>
      </c>
      <c r="K49" s="87" t="s">
        <v>480</v>
      </c>
      <c r="L49" s="87" t="s">
        <v>480</v>
      </c>
      <c r="M49" s="88" t="s">
        <v>480</v>
      </c>
    </row>
    <row r="50" spans="2:13" ht="27.75" customHeight="1">
      <c r="B50" s="1185" t="s">
        <v>34</v>
      </c>
      <c r="C50" s="1186"/>
      <c r="D50" s="91"/>
      <c r="E50" s="1180" t="s">
        <v>35</v>
      </c>
      <c r="F50" s="1180"/>
      <c r="G50" s="1180"/>
      <c r="H50" s="1181"/>
      <c r="I50" s="86">
        <v>2388</v>
      </c>
      <c r="J50" s="87">
        <v>2324</v>
      </c>
      <c r="K50" s="87">
        <v>2328</v>
      </c>
      <c r="L50" s="87">
        <v>2229</v>
      </c>
      <c r="M50" s="88">
        <v>2283</v>
      </c>
    </row>
    <row r="51" spans="2:13" ht="27.75" customHeight="1">
      <c r="B51" s="1174"/>
      <c r="C51" s="1175"/>
      <c r="D51" s="85"/>
      <c r="E51" s="1180" t="s">
        <v>36</v>
      </c>
      <c r="F51" s="1180"/>
      <c r="G51" s="1180"/>
      <c r="H51" s="1181"/>
      <c r="I51" s="86">
        <v>37</v>
      </c>
      <c r="J51" s="87">
        <v>35</v>
      </c>
      <c r="K51" s="87">
        <v>38</v>
      </c>
      <c r="L51" s="87">
        <v>35</v>
      </c>
      <c r="M51" s="88">
        <v>20</v>
      </c>
    </row>
    <row r="52" spans="2:13" ht="27.75" customHeight="1">
      <c r="B52" s="1176"/>
      <c r="C52" s="1177"/>
      <c r="D52" s="85"/>
      <c r="E52" s="1180" t="s">
        <v>37</v>
      </c>
      <c r="F52" s="1180"/>
      <c r="G52" s="1180"/>
      <c r="H52" s="1181"/>
      <c r="I52" s="86">
        <v>8774</v>
      </c>
      <c r="J52" s="87">
        <v>8841</v>
      </c>
      <c r="K52" s="87">
        <v>8765</v>
      </c>
      <c r="L52" s="87">
        <v>8873</v>
      </c>
      <c r="M52" s="88">
        <v>8846</v>
      </c>
    </row>
    <row r="53" spans="2:13" ht="27.75" customHeight="1" thickBot="1">
      <c r="B53" s="1187" t="s">
        <v>21</v>
      </c>
      <c r="C53" s="1188"/>
      <c r="D53" s="92"/>
      <c r="E53" s="1189" t="s">
        <v>38</v>
      </c>
      <c r="F53" s="1189"/>
      <c r="G53" s="1189"/>
      <c r="H53" s="1190"/>
      <c r="I53" s="93">
        <v>2795</v>
      </c>
      <c r="J53" s="94">
        <v>2484</v>
      </c>
      <c r="K53" s="94">
        <v>2637</v>
      </c>
      <c r="L53" s="94">
        <v>2588</v>
      </c>
      <c r="M53" s="95">
        <v>3669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47219</v>
      </c>
      <c r="E3" s="118"/>
      <c r="F3" s="119">
        <v>48407</v>
      </c>
      <c r="G3" s="120"/>
      <c r="H3" s="121"/>
    </row>
    <row r="4" spans="1:8">
      <c r="A4" s="122"/>
      <c r="B4" s="123"/>
      <c r="C4" s="124"/>
      <c r="D4" s="125">
        <v>28792</v>
      </c>
      <c r="E4" s="126"/>
      <c r="F4" s="127">
        <v>23914</v>
      </c>
      <c r="G4" s="128"/>
      <c r="H4" s="129"/>
    </row>
    <row r="5" spans="1:8">
      <c r="A5" s="110" t="s">
        <v>514</v>
      </c>
      <c r="B5" s="115"/>
      <c r="C5" s="116"/>
      <c r="D5" s="117">
        <v>81790</v>
      </c>
      <c r="E5" s="118"/>
      <c r="F5" s="119">
        <v>69477</v>
      </c>
      <c r="G5" s="120"/>
      <c r="H5" s="121"/>
    </row>
    <row r="6" spans="1:8">
      <c r="A6" s="122"/>
      <c r="B6" s="123"/>
      <c r="C6" s="124"/>
      <c r="D6" s="125">
        <v>47996</v>
      </c>
      <c r="E6" s="126"/>
      <c r="F6" s="127">
        <v>31528</v>
      </c>
      <c r="G6" s="128"/>
      <c r="H6" s="129"/>
    </row>
    <row r="7" spans="1:8">
      <c r="A7" s="110" t="s">
        <v>515</v>
      </c>
      <c r="B7" s="115"/>
      <c r="C7" s="116"/>
      <c r="D7" s="117">
        <v>42622</v>
      </c>
      <c r="E7" s="118"/>
      <c r="F7" s="119">
        <v>59668</v>
      </c>
      <c r="G7" s="120"/>
      <c r="H7" s="121"/>
    </row>
    <row r="8" spans="1:8">
      <c r="A8" s="122"/>
      <c r="B8" s="123"/>
      <c r="C8" s="124"/>
      <c r="D8" s="125">
        <v>32259</v>
      </c>
      <c r="E8" s="126"/>
      <c r="F8" s="127">
        <v>31515</v>
      </c>
      <c r="G8" s="128"/>
      <c r="H8" s="129"/>
    </row>
    <row r="9" spans="1:8">
      <c r="A9" s="110" t="s">
        <v>516</v>
      </c>
      <c r="B9" s="115"/>
      <c r="C9" s="116"/>
      <c r="D9" s="117">
        <v>42833</v>
      </c>
      <c r="E9" s="118"/>
      <c r="F9" s="119">
        <v>56894</v>
      </c>
      <c r="G9" s="120"/>
      <c r="H9" s="121"/>
    </row>
    <row r="10" spans="1:8">
      <c r="A10" s="122"/>
      <c r="B10" s="123"/>
      <c r="C10" s="124"/>
      <c r="D10" s="125">
        <v>29729</v>
      </c>
      <c r="E10" s="126"/>
      <c r="F10" s="127">
        <v>32548</v>
      </c>
      <c r="G10" s="128"/>
      <c r="H10" s="129"/>
    </row>
    <row r="11" spans="1:8">
      <c r="A11" s="110" t="s">
        <v>517</v>
      </c>
      <c r="B11" s="115"/>
      <c r="C11" s="116"/>
      <c r="D11" s="117">
        <v>120323</v>
      </c>
      <c r="E11" s="118"/>
      <c r="F11" s="119">
        <v>57122</v>
      </c>
      <c r="G11" s="120"/>
      <c r="H11" s="121"/>
    </row>
    <row r="12" spans="1:8">
      <c r="A12" s="122"/>
      <c r="B12" s="123"/>
      <c r="C12" s="130"/>
      <c r="D12" s="125">
        <v>93702</v>
      </c>
      <c r="E12" s="126"/>
      <c r="F12" s="127">
        <v>36191</v>
      </c>
      <c r="G12" s="128"/>
      <c r="H12" s="129"/>
    </row>
    <row r="13" spans="1:8">
      <c r="A13" s="110"/>
      <c r="B13" s="115"/>
      <c r="C13" s="131"/>
      <c r="D13" s="132">
        <v>66957</v>
      </c>
      <c r="E13" s="133"/>
      <c r="F13" s="134">
        <v>58314</v>
      </c>
      <c r="G13" s="135"/>
      <c r="H13" s="121"/>
    </row>
    <row r="14" spans="1:8">
      <c r="A14" s="122"/>
      <c r="B14" s="123"/>
      <c r="C14" s="124"/>
      <c r="D14" s="125">
        <v>46496</v>
      </c>
      <c r="E14" s="126"/>
      <c r="F14" s="127">
        <v>31139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6.84</v>
      </c>
      <c r="C19" s="136">
        <f>ROUND(VALUE(SUBSTITUTE(実質収支比率等に係る経年分析!G$48,"▲","-")),2)</f>
        <v>11.01</v>
      </c>
      <c r="D19" s="136">
        <f>ROUND(VALUE(SUBSTITUTE(実質収支比率等に係る経年分析!H$48,"▲","-")),2)</f>
        <v>6.47</v>
      </c>
      <c r="E19" s="136">
        <f>ROUND(VALUE(SUBSTITUTE(実質収支比率等に係る経年分析!I$48,"▲","-")),2)</f>
        <v>7.57</v>
      </c>
      <c r="F19" s="136">
        <f>ROUND(VALUE(SUBSTITUTE(実質収支比率等に係る経年分析!J$48,"▲","-")),2)</f>
        <v>6.46</v>
      </c>
    </row>
    <row r="20" spans="1:11">
      <c r="A20" s="136" t="s">
        <v>43</v>
      </c>
      <c r="B20" s="136">
        <f>ROUND(VALUE(SUBSTITUTE(実質収支比率等に係る経年分析!F$47,"▲","-")),2)</f>
        <v>35.19</v>
      </c>
      <c r="C20" s="136">
        <f>ROUND(VALUE(SUBSTITUTE(実質収支比率等に係る経年分析!G$47,"▲","-")),2)</f>
        <v>33.93</v>
      </c>
      <c r="D20" s="136">
        <f>ROUND(VALUE(SUBSTITUTE(実質収支比率等に係る経年分析!H$47,"▲","-")),2)</f>
        <v>33.68</v>
      </c>
      <c r="E20" s="136">
        <f>ROUND(VALUE(SUBSTITUTE(実質収支比率等に係る経年分析!I$47,"▲","-")),2)</f>
        <v>30.24</v>
      </c>
      <c r="F20" s="136">
        <f>ROUND(VALUE(SUBSTITUTE(実質収支比率等に係る経年分析!J$47,"▲","-")),2)</f>
        <v>29.73</v>
      </c>
    </row>
    <row r="21" spans="1:11">
      <c r="A21" s="136" t="s">
        <v>44</v>
      </c>
      <c r="B21" s="136">
        <f>IF(ISNUMBER(VALUE(SUBSTITUTE(実質収支比率等に係る経年分析!F$49,"▲","-"))),ROUND(VALUE(SUBSTITUTE(実質収支比率等に係る経年分析!F$49,"▲","-")),2),NA())</f>
        <v>0.15</v>
      </c>
      <c r="C21" s="136">
        <f>IF(ISNUMBER(VALUE(SUBSTITUTE(実質収支比率等に係る経年分析!G$49,"▲","-"))),ROUND(VALUE(SUBSTITUTE(実質収支比率等に係る経年分析!G$49,"▲","-")),2),NA())</f>
        <v>2.93</v>
      </c>
      <c r="D21" s="136">
        <f>IF(ISNUMBER(VALUE(SUBSTITUTE(実質収支比率等に係る経年分析!H$49,"▲","-"))),ROUND(VALUE(SUBSTITUTE(実質収支比率等に係る経年分析!H$49,"▲","-")),2),NA())</f>
        <v>-4.3899999999999997</v>
      </c>
      <c r="E21" s="136">
        <f>IF(ISNUMBER(VALUE(SUBSTITUTE(実質収支比率等に係る経年分析!I$49,"▲","-"))),ROUND(VALUE(SUBSTITUTE(実質収支比率等に係る経年分析!I$49,"▲","-")),2),NA())</f>
        <v>-1.98</v>
      </c>
      <c r="F21" s="136">
        <f>IF(ISNUMBER(VALUE(SUBSTITUTE(実質収支比率等に係る経年分析!J$49,"▲","-"))),ROUND(VALUE(SUBSTITUTE(実質収支比率等に係る経年分析!J$49,"▲","-")),2),NA())</f>
        <v>-2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南部簡易水道事業特別会計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北部簡易水道事業特別会計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温泉施設特別会計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18.149999999999999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12.95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674</v>
      </c>
      <c r="E42" s="138"/>
      <c r="F42" s="138"/>
      <c r="G42" s="138">
        <f>'実質公債費比率（分子）の構造'!L$52</f>
        <v>690</v>
      </c>
      <c r="H42" s="138"/>
      <c r="I42" s="138"/>
      <c r="J42" s="138">
        <f>'実質公債費比率（分子）の構造'!M$52</f>
        <v>751</v>
      </c>
      <c r="K42" s="138"/>
      <c r="L42" s="138"/>
      <c r="M42" s="138">
        <f>'実質公債費比率（分子）の構造'!N$52</f>
        <v>718</v>
      </c>
      <c r="N42" s="138"/>
      <c r="O42" s="138"/>
      <c r="P42" s="138">
        <f>'実質公債費比率（分子）の構造'!O$52</f>
        <v>737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29</v>
      </c>
      <c r="C44" s="138"/>
      <c r="D44" s="138"/>
      <c r="E44" s="138">
        <f>'実質公債費比率（分子）の構造'!L$50</f>
        <v>23</v>
      </c>
      <c r="F44" s="138"/>
      <c r="G44" s="138"/>
      <c r="H44" s="138">
        <f>'実質公債費比率（分子）の構造'!M$50</f>
        <v>15</v>
      </c>
      <c r="I44" s="138"/>
      <c r="J44" s="138"/>
      <c r="K44" s="138">
        <f>'実質公債費比率（分子）の構造'!N$50</f>
        <v>10</v>
      </c>
      <c r="L44" s="138"/>
      <c r="M44" s="138"/>
      <c r="N44" s="138">
        <f>'実質公債費比率（分子）の構造'!O$50</f>
        <v>5</v>
      </c>
      <c r="O44" s="138"/>
      <c r="P44" s="138"/>
    </row>
    <row r="45" spans="1:16">
      <c r="A45" s="138" t="s">
        <v>54</v>
      </c>
      <c r="B45" s="138">
        <f>'実質公債費比率（分子）の構造'!K$49</f>
        <v>127</v>
      </c>
      <c r="C45" s="138"/>
      <c r="D45" s="138"/>
      <c r="E45" s="138">
        <f>'実質公債費比率（分子）の構造'!L$49</f>
        <v>128</v>
      </c>
      <c r="F45" s="138"/>
      <c r="G45" s="138"/>
      <c r="H45" s="138">
        <f>'実質公債費比率（分子）の構造'!M$49</f>
        <v>115</v>
      </c>
      <c r="I45" s="138"/>
      <c r="J45" s="138"/>
      <c r="K45" s="138">
        <f>'実質公債費比率（分子）の構造'!N$49</f>
        <v>79</v>
      </c>
      <c r="L45" s="138"/>
      <c r="M45" s="138"/>
      <c r="N45" s="138">
        <f>'実質公債費比率（分子）の構造'!O$49</f>
        <v>56</v>
      </c>
      <c r="O45" s="138"/>
      <c r="P45" s="138"/>
    </row>
    <row r="46" spans="1:16">
      <c r="A46" s="138" t="s">
        <v>55</v>
      </c>
      <c r="B46" s="138">
        <f>'実質公債費比率（分子）の構造'!K$48</f>
        <v>347</v>
      </c>
      <c r="C46" s="138"/>
      <c r="D46" s="138"/>
      <c r="E46" s="138">
        <f>'実質公債費比率（分子）の構造'!L$48</f>
        <v>280</v>
      </c>
      <c r="F46" s="138"/>
      <c r="G46" s="138"/>
      <c r="H46" s="138">
        <f>'実質公債費比率（分子）の構造'!M$48</f>
        <v>341</v>
      </c>
      <c r="I46" s="138"/>
      <c r="J46" s="138"/>
      <c r="K46" s="138">
        <f>'実質公債費比率（分子）の構造'!N$48</f>
        <v>345</v>
      </c>
      <c r="L46" s="138"/>
      <c r="M46" s="138"/>
      <c r="N46" s="138">
        <f>'実質公債費比率（分子）の構造'!O$48</f>
        <v>358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638</v>
      </c>
      <c r="C49" s="138"/>
      <c r="D49" s="138"/>
      <c r="E49" s="138">
        <f>'実質公債費比率（分子）の構造'!L$45</f>
        <v>637</v>
      </c>
      <c r="F49" s="138"/>
      <c r="G49" s="138"/>
      <c r="H49" s="138">
        <f>'実質公債費比率（分子）の構造'!M$45</f>
        <v>667</v>
      </c>
      <c r="I49" s="138"/>
      <c r="J49" s="138"/>
      <c r="K49" s="138">
        <f>'実質公債費比率（分子）の構造'!N$45</f>
        <v>658</v>
      </c>
      <c r="L49" s="138"/>
      <c r="M49" s="138"/>
      <c r="N49" s="138">
        <f>'実質公債費比率（分子）の構造'!O$45</f>
        <v>665</v>
      </c>
      <c r="O49" s="138"/>
      <c r="P49" s="138"/>
    </row>
    <row r="50" spans="1:16">
      <c r="A50" s="138" t="s">
        <v>59</v>
      </c>
      <c r="B50" s="138" t="e">
        <f>NA()</f>
        <v>#N/A</v>
      </c>
      <c r="C50" s="138">
        <f>IF(ISNUMBER('実質公債費比率（分子）の構造'!K$53),'実質公債費比率（分子）の構造'!K$53,NA())</f>
        <v>467</v>
      </c>
      <c r="D50" s="138" t="e">
        <f>NA()</f>
        <v>#N/A</v>
      </c>
      <c r="E50" s="138" t="e">
        <f>NA()</f>
        <v>#N/A</v>
      </c>
      <c r="F50" s="138">
        <f>IF(ISNUMBER('実質公債費比率（分子）の構造'!L$53),'実質公債費比率（分子）の構造'!L$53,NA())</f>
        <v>378</v>
      </c>
      <c r="G50" s="138" t="e">
        <f>NA()</f>
        <v>#N/A</v>
      </c>
      <c r="H50" s="138" t="e">
        <f>NA()</f>
        <v>#N/A</v>
      </c>
      <c r="I50" s="138">
        <f>IF(ISNUMBER('実質公債費比率（分子）の構造'!M$53),'実質公債費比率（分子）の構造'!M$53,NA())</f>
        <v>387</v>
      </c>
      <c r="J50" s="138" t="e">
        <f>NA()</f>
        <v>#N/A</v>
      </c>
      <c r="K50" s="138" t="e">
        <f>NA()</f>
        <v>#N/A</v>
      </c>
      <c r="L50" s="138">
        <f>IF(ISNUMBER('実質公債費比率（分子）の構造'!N$53),'実質公債費比率（分子）の構造'!N$53,NA())</f>
        <v>374</v>
      </c>
      <c r="M50" s="138" t="e">
        <f>NA()</f>
        <v>#N/A</v>
      </c>
      <c r="N50" s="138" t="e">
        <f>NA()</f>
        <v>#N/A</v>
      </c>
      <c r="O50" s="138">
        <f>IF(ISNUMBER('実質公債費比率（分子）の構造'!O$53),'実質公債費比率（分子）の構造'!O$53,NA())</f>
        <v>347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8774</v>
      </c>
      <c r="E56" s="137"/>
      <c r="F56" s="137"/>
      <c r="G56" s="137">
        <f>'将来負担比率（分子）の構造'!J$52</f>
        <v>8841</v>
      </c>
      <c r="H56" s="137"/>
      <c r="I56" s="137"/>
      <c r="J56" s="137">
        <f>'将来負担比率（分子）の構造'!K$52</f>
        <v>8765</v>
      </c>
      <c r="K56" s="137"/>
      <c r="L56" s="137"/>
      <c r="M56" s="137">
        <f>'将来負担比率（分子）の構造'!L$52</f>
        <v>8873</v>
      </c>
      <c r="N56" s="137"/>
      <c r="O56" s="137"/>
      <c r="P56" s="137">
        <f>'将来負担比率（分子）の構造'!M$52</f>
        <v>8846</v>
      </c>
    </row>
    <row r="57" spans="1:16">
      <c r="A57" s="137" t="s">
        <v>36</v>
      </c>
      <c r="B57" s="137"/>
      <c r="C57" s="137"/>
      <c r="D57" s="137">
        <f>'将来負担比率（分子）の構造'!I$51</f>
        <v>37</v>
      </c>
      <c r="E57" s="137"/>
      <c r="F57" s="137"/>
      <c r="G57" s="137">
        <f>'将来負担比率（分子）の構造'!J$51</f>
        <v>35</v>
      </c>
      <c r="H57" s="137"/>
      <c r="I57" s="137"/>
      <c r="J57" s="137">
        <f>'将来負担比率（分子）の構造'!K$51</f>
        <v>38</v>
      </c>
      <c r="K57" s="137"/>
      <c r="L57" s="137"/>
      <c r="M57" s="137">
        <f>'将来負担比率（分子）の構造'!L$51</f>
        <v>35</v>
      </c>
      <c r="N57" s="137"/>
      <c r="O57" s="137"/>
      <c r="P57" s="137">
        <f>'将来負担比率（分子）の構造'!M$51</f>
        <v>20</v>
      </c>
    </row>
    <row r="58" spans="1:16">
      <c r="A58" s="137" t="s">
        <v>35</v>
      </c>
      <c r="B58" s="137"/>
      <c r="C58" s="137"/>
      <c r="D58" s="137">
        <f>'将来負担比率（分子）の構造'!I$50</f>
        <v>2388</v>
      </c>
      <c r="E58" s="137"/>
      <c r="F58" s="137"/>
      <c r="G58" s="137">
        <f>'将来負担比率（分子）の構造'!J$50</f>
        <v>2324</v>
      </c>
      <c r="H58" s="137"/>
      <c r="I58" s="137"/>
      <c r="J58" s="137">
        <f>'将来負担比率（分子）の構造'!K$50</f>
        <v>2328</v>
      </c>
      <c r="K58" s="137"/>
      <c r="L58" s="137"/>
      <c r="M58" s="137">
        <f>'将来負担比率（分子）の構造'!L$50</f>
        <v>2229</v>
      </c>
      <c r="N58" s="137"/>
      <c r="O58" s="137"/>
      <c r="P58" s="137">
        <f>'将来負担比率（分子）の構造'!M$50</f>
        <v>2283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727</v>
      </c>
      <c r="C62" s="137"/>
      <c r="D62" s="137"/>
      <c r="E62" s="137">
        <f>'将来負担比率（分子）の構造'!J$45</f>
        <v>720</v>
      </c>
      <c r="F62" s="137"/>
      <c r="G62" s="137"/>
      <c r="H62" s="137">
        <f>'将来負担比率（分子）の構造'!K$45</f>
        <v>707</v>
      </c>
      <c r="I62" s="137"/>
      <c r="J62" s="137"/>
      <c r="K62" s="137">
        <f>'将来負担比率（分子）の構造'!L$45</f>
        <v>796</v>
      </c>
      <c r="L62" s="137"/>
      <c r="M62" s="137"/>
      <c r="N62" s="137">
        <f>'将来負担比率（分子）の構造'!M$45</f>
        <v>753</v>
      </c>
      <c r="O62" s="137"/>
      <c r="P62" s="137"/>
    </row>
    <row r="63" spans="1:16">
      <c r="A63" s="137" t="s">
        <v>28</v>
      </c>
      <c r="B63" s="137">
        <f>'将来負担比率（分子）の構造'!I$44</f>
        <v>586</v>
      </c>
      <c r="C63" s="137"/>
      <c r="D63" s="137"/>
      <c r="E63" s="137">
        <f>'将来負担比率（分子）の構造'!J$44</f>
        <v>481</v>
      </c>
      <c r="F63" s="137"/>
      <c r="G63" s="137"/>
      <c r="H63" s="137">
        <f>'将来負担比率（分子）の構造'!K$44</f>
        <v>445</v>
      </c>
      <c r="I63" s="137"/>
      <c r="J63" s="137"/>
      <c r="K63" s="137">
        <f>'将来負担比率（分子）の構造'!L$44</f>
        <v>467</v>
      </c>
      <c r="L63" s="137"/>
      <c r="M63" s="137"/>
      <c r="N63" s="137">
        <f>'将来負担比率（分子）の構造'!M$44</f>
        <v>518</v>
      </c>
      <c r="O63" s="137"/>
      <c r="P63" s="137"/>
    </row>
    <row r="64" spans="1:16">
      <c r="A64" s="137" t="s">
        <v>27</v>
      </c>
      <c r="B64" s="137">
        <f>'将来負担比率（分子）の構造'!I$43</f>
        <v>5100</v>
      </c>
      <c r="C64" s="137"/>
      <c r="D64" s="137"/>
      <c r="E64" s="137">
        <f>'将来負担比率（分子）の構造'!J$43</f>
        <v>4728</v>
      </c>
      <c r="F64" s="137"/>
      <c r="G64" s="137"/>
      <c r="H64" s="137">
        <f>'将来負担比率（分子）の構造'!K$43</f>
        <v>4892</v>
      </c>
      <c r="I64" s="137"/>
      <c r="J64" s="137"/>
      <c r="K64" s="137">
        <f>'将来負担比率（分子）の構造'!L$43</f>
        <v>4743</v>
      </c>
      <c r="L64" s="137"/>
      <c r="M64" s="137"/>
      <c r="N64" s="137">
        <f>'将来負担比率（分子）の構造'!M$43</f>
        <v>5157</v>
      </c>
      <c r="O64" s="137"/>
      <c r="P64" s="137"/>
    </row>
    <row r="65" spans="1:16">
      <c r="A65" s="137" t="s">
        <v>26</v>
      </c>
      <c r="B65" s="137">
        <f>'将来負担比率（分子）の構造'!I$42</f>
        <v>948</v>
      </c>
      <c r="C65" s="137"/>
      <c r="D65" s="137"/>
      <c r="E65" s="137">
        <f>'将来負担比率（分子）の構造'!J$42</f>
        <v>597</v>
      </c>
      <c r="F65" s="137"/>
      <c r="G65" s="137"/>
      <c r="H65" s="137">
        <f>'将来負担比率（分子）の構造'!K$42</f>
        <v>488</v>
      </c>
      <c r="I65" s="137"/>
      <c r="J65" s="137"/>
      <c r="K65" s="137">
        <f>'将来負担比率（分子）の構造'!L$42</f>
        <v>363</v>
      </c>
      <c r="L65" s="137"/>
      <c r="M65" s="137"/>
      <c r="N65" s="137">
        <f>'将来負担比率（分子）の構造'!M$42</f>
        <v>306</v>
      </c>
      <c r="O65" s="137"/>
      <c r="P65" s="137"/>
    </row>
    <row r="66" spans="1:16">
      <c r="A66" s="137" t="s">
        <v>25</v>
      </c>
      <c r="B66" s="137">
        <f>'将来負担比率（分子）の構造'!I$41</f>
        <v>6633</v>
      </c>
      <c r="C66" s="137"/>
      <c r="D66" s="137"/>
      <c r="E66" s="137">
        <f>'将来負担比率（分子）の構造'!J$41</f>
        <v>7159</v>
      </c>
      <c r="F66" s="137"/>
      <c r="G66" s="137"/>
      <c r="H66" s="137">
        <f>'将来負担比率（分子）の構造'!K$41</f>
        <v>7236</v>
      </c>
      <c r="I66" s="137"/>
      <c r="J66" s="137"/>
      <c r="K66" s="137">
        <f>'将来負担比率（分子）の構造'!L$41</f>
        <v>7356</v>
      </c>
      <c r="L66" s="137"/>
      <c r="M66" s="137"/>
      <c r="N66" s="137">
        <f>'将来負担比率（分子）の構造'!M$41</f>
        <v>8083</v>
      </c>
      <c r="O66" s="137"/>
      <c r="P66" s="137"/>
    </row>
    <row r="67" spans="1:16">
      <c r="A67" s="137" t="s">
        <v>63</v>
      </c>
      <c r="B67" s="137" t="e">
        <f>NA()</f>
        <v>#N/A</v>
      </c>
      <c r="C67" s="137">
        <f>IF(ISNUMBER('将来負担比率（分子）の構造'!I$53), IF('将来負担比率（分子）の構造'!I$53 &lt; 0, 0, '将来負担比率（分子）の構造'!I$53), NA())</f>
        <v>2795</v>
      </c>
      <c r="D67" s="137" t="e">
        <f>NA()</f>
        <v>#N/A</v>
      </c>
      <c r="E67" s="137" t="e">
        <f>NA()</f>
        <v>#N/A</v>
      </c>
      <c r="F67" s="137">
        <f>IF(ISNUMBER('将来負担比率（分子）の構造'!J$53), IF('将来負担比率（分子）の構造'!J$53 &lt; 0, 0, '将来負担比率（分子）の構造'!J$53), NA())</f>
        <v>2484</v>
      </c>
      <c r="G67" s="137" t="e">
        <f>NA()</f>
        <v>#N/A</v>
      </c>
      <c r="H67" s="137" t="e">
        <f>NA()</f>
        <v>#N/A</v>
      </c>
      <c r="I67" s="137">
        <f>IF(ISNUMBER('将来負担比率（分子）の構造'!K$53), IF('将来負担比率（分子）の構造'!K$53 &lt; 0, 0, '将来負担比率（分子）の構造'!K$53), NA())</f>
        <v>2637</v>
      </c>
      <c r="J67" s="137" t="e">
        <f>NA()</f>
        <v>#N/A</v>
      </c>
      <c r="K67" s="137" t="e">
        <f>NA()</f>
        <v>#N/A</v>
      </c>
      <c r="L67" s="137">
        <f>IF(ISNUMBER('将来負担比率（分子）の構造'!L$53), IF('将来負担比率（分子）の構造'!L$53 &lt; 0, 0, '将来負担比率（分子）の構造'!L$53), NA())</f>
        <v>2588</v>
      </c>
      <c r="M67" s="137" t="e">
        <f>NA()</f>
        <v>#N/A</v>
      </c>
      <c r="N67" s="137" t="e">
        <f>NA()</f>
        <v>#N/A</v>
      </c>
      <c r="O67" s="137">
        <f>IF(ISNUMBER('将来負担比率（分子）の構造'!M$53), IF('将来負担比率（分子）の構造'!M$53 &lt; 0, 0, '将来負担比率（分子）の構造'!M$53), NA())</f>
        <v>3669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2936411</v>
      </c>
      <c r="S5" s="585"/>
      <c r="T5" s="585"/>
      <c r="U5" s="585"/>
      <c r="V5" s="585"/>
      <c r="W5" s="585"/>
      <c r="X5" s="585"/>
      <c r="Y5" s="586"/>
      <c r="Z5" s="587">
        <v>26.7</v>
      </c>
      <c r="AA5" s="587"/>
      <c r="AB5" s="587"/>
      <c r="AC5" s="587"/>
      <c r="AD5" s="588">
        <v>2936411</v>
      </c>
      <c r="AE5" s="588"/>
      <c r="AF5" s="588"/>
      <c r="AG5" s="588"/>
      <c r="AH5" s="588"/>
      <c r="AI5" s="588"/>
      <c r="AJ5" s="588"/>
      <c r="AK5" s="588"/>
      <c r="AL5" s="589">
        <v>58.1</v>
      </c>
      <c r="AM5" s="590"/>
      <c r="AN5" s="590"/>
      <c r="AO5" s="591"/>
      <c r="AP5" s="581" t="s">
        <v>210</v>
      </c>
      <c r="AQ5" s="582"/>
      <c r="AR5" s="582"/>
      <c r="AS5" s="582"/>
      <c r="AT5" s="582"/>
      <c r="AU5" s="582"/>
      <c r="AV5" s="582"/>
      <c r="AW5" s="582"/>
      <c r="AX5" s="582"/>
      <c r="AY5" s="582"/>
      <c r="AZ5" s="582"/>
      <c r="BA5" s="582"/>
      <c r="BB5" s="582"/>
      <c r="BC5" s="582"/>
      <c r="BD5" s="582"/>
      <c r="BE5" s="582"/>
      <c r="BF5" s="583"/>
      <c r="BG5" s="595">
        <v>2936411</v>
      </c>
      <c r="BH5" s="596"/>
      <c r="BI5" s="596"/>
      <c r="BJ5" s="596"/>
      <c r="BK5" s="596"/>
      <c r="BL5" s="596"/>
      <c r="BM5" s="596"/>
      <c r="BN5" s="597"/>
      <c r="BO5" s="598">
        <v>100</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112566</v>
      </c>
      <c r="S6" s="596"/>
      <c r="T6" s="596"/>
      <c r="U6" s="596"/>
      <c r="V6" s="596"/>
      <c r="W6" s="596"/>
      <c r="X6" s="596"/>
      <c r="Y6" s="597"/>
      <c r="Z6" s="598">
        <v>1</v>
      </c>
      <c r="AA6" s="598"/>
      <c r="AB6" s="598"/>
      <c r="AC6" s="598"/>
      <c r="AD6" s="599">
        <v>112566</v>
      </c>
      <c r="AE6" s="599"/>
      <c r="AF6" s="599"/>
      <c r="AG6" s="599"/>
      <c r="AH6" s="599"/>
      <c r="AI6" s="599"/>
      <c r="AJ6" s="599"/>
      <c r="AK6" s="599"/>
      <c r="AL6" s="600">
        <v>2.2000000000000002</v>
      </c>
      <c r="AM6" s="601"/>
      <c r="AN6" s="601"/>
      <c r="AO6" s="602"/>
      <c r="AP6" s="592" t="s">
        <v>216</v>
      </c>
      <c r="AQ6" s="593"/>
      <c r="AR6" s="593"/>
      <c r="AS6" s="593"/>
      <c r="AT6" s="593"/>
      <c r="AU6" s="593"/>
      <c r="AV6" s="593"/>
      <c r="AW6" s="593"/>
      <c r="AX6" s="593"/>
      <c r="AY6" s="593"/>
      <c r="AZ6" s="593"/>
      <c r="BA6" s="593"/>
      <c r="BB6" s="593"/>
      <c r="BC6" s="593"/>
      <c r="BD6" s="593"/>
      <c r="BE6" s="593"/>
      <c r="BF6" s="594"/>
      <c r="BG6" s="595">
        <v>2936411</v>
      </c>
      <c r="BH6" s="596"/>
      <c r="BI6" s="596"/>
      <c r="BJ6" s="596"/>
      <c r="BK6" s="596"/>
      <c r="BL6" s="596"/>
      <c r="BM6" s="596"/>
      <c r="BN6" s="597"/>
      <c r="BO6" s="598">
        <v>100</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73999</v>
      </c>
      <c r="CS6" s="596"/>
      <c r="CT6" s="596"/>
      <c r="CU6" s="596"/>
      <c r="CV6" s="596"/>
      <c r="CW6" s="596"/>
      <c r="CX6" s="596"/>
      <c r="CY6" s="597"/>
      <c r="CZ6" s="598">
        <v>0.7</v>
      </c>
      <c r="DA6" s="598"/>
      <c r="DB6" s="598"/>
      <c r="DC6" s="598"/>
      <c r="DD6" s="604" t="s">
        <v>211</v>
      </c>
      <c r="DE6" s="596"/>
      <c r="DF6" s="596"/>
      <c r="DG6" s="596"/>
      <c r="DH6" s="596"/>
      <c r="DI6" s="596"/>
      <c r="DJ6" s="596"/>
      <c r="DK6" s="596"/>
      <c r="DL6" s="596"/>
      <c r="DM6" s="596"/>
      <c r="DN6" s="596"/>
      <c r="DO6" s="596"/>
      <c r="DP6" s="597"/>
      <c r="DQ6" s="604">
        <v>73999</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4159</v>
      </c>
      <c r="S7" s="596"/>
      <c r="T7" s="596"/>
      <c r="U7" s="596"/>
      <c r="V7" s="596"/>
      <c r="W7" s="596"/>
      <c r="X7" s="596"/>
      <c r="Y7" s="597"/>
      <c r="Z7" s="598">
        <v>0</v>
      </c>
      <c r="AA7" s="598"/>
      <c r="AB7" s="598"/>
      <c r="AC7" s="598"/>
      <c r="AD7" s="599">
        <v>4159</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1211620</v>
      </c>
      <c r="BH7" s="596"/>
      <c r="BI7" s="596"/>
      <c r="BJ7" s="596"/>
      <c r="BK7" s="596"/>
      <c r="BL7" s="596"/>
      <c r="BM7" s="596"/>
      <c r="BN7" s="597"/>
      <c r="BO7" s="598">
        <v>41.3</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1755484</v>
      </c>
      <c r="CS7" s="596"/>
      <c r="CT7" s="596"/>
      <c r="CU7" s="596"/>
      <c r="CV7" s="596"/>
      <c r="CW7" s="596"/>
      <c r="CX7" s="596"/>
      <c r="CY7" s="597"/>
      <c r="CZ7" s="598">
        <v>16.5</v>
      </c>
      <c r="DA7" s="598"/>
      <c r="DB7" s="598"/>
      <c r="DC7" s="598"/>
      <c r="DD7" s="604">
        <v>148516</v>
      </c>
      <c r="DE7" s="596"/>
      <c r="DF7" s="596"/>
      <c r="DG7" s="596"/>
      <c r="DH7" s="596"/>
      <c r="DI7" s="596"/>
      <c r="DJ7" s="596"/>
      <c r="DK7" s="596"/>
      <c r="DL7" s="596"/>
      <c r="DM7" s="596"/>
      <c r="DN7" s="596"/>
      <c r="DO7" s="596"/>
      <c r="DP7" s="597"/>
      <c r="DQ7" s="604">
        <v>1016901</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10613</v>
      </c>
      <c r="S8" s="596"/>
      <c r="T8" s="596"/>
      <c r="U8" s="596"/>
      <c r="V8" s="596"/>
      <c r="W8" s="596"/>
      <c r="X8" s="596"/>
      <c r="Y8" s="597"/>
      <c r="Z8" s="598">
        <v>0.1</v>
      </c>
      <c r="AA8" s="598"/>
      <c r="AB8" s="598"/>
      <c r="AC8" s="598"/>
      <c r="AD8" s="599">
        <v>10613</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41881</v>
      </c>
      <c r="BH8" s="596"/>
      <c r="BI8" s="596"/>
      <c r="BJ8" s="596"/>
      <c r="BK8" s="596"/>
      <c r="BL8" s="596"/>
      <c r="BM8" s="596"/>
      <c r="BN8" s="597"/>
      <c r="BO8" s="598">
        <v>1.4</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2863708</v>
      </c>
      <c r="CS8" s="596"/>
      <c r="CT8" s="596"/>
      <c r="CU8" s="596"/>
      <c r="CV8" s="596"/>
      <c r="CW8" s="596"/>
      <c r="CX8" s="596"/>
      <c r="CY8" s="597"/>
      <c r="CZ8" s="598">
        <v>26.9</v>
      </c>
      <c r="DA8" s="598"/>
      <c r="DB8" s="598"/>
      <c r="DC8" s="598"/>
      <c r="DD8" s="604">
        <v>36030</v>
      </c>
      <c r="DE8" s="596"/>
      <c r="DF8" s="596"/>
      <c r="DG8" s="596"/>
      <c r="DH8" s="596"/>
      <c r="DI8" s="596"/>
      <c r="DJ8" s="596"/>
      <c r="DK8" s="596"/>
      <c r="DL8" s="596"/>
      <c r="DM8" s="596"/>
      <c r="DN8" s="596"/>
      <c r="DO8" s="596"/>
      <c r="DP8" s="597"/>
      <c r="DQ8" s="604">
        <v>1451379</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5364</v>
      </c>
      <c r="S9" s="596"/>
      <c r="T9" s="596"/>
      <c r="U9" s="596"/>
      <c r="V9" s="596"/>
      <c r="W9" s="596"/>
      <c r="X9" s="596"/>
      <c r="Y9" s="597"/>
      <c r="Z9" s="598">
        <v>0</v>
      </c>
      <c r="AA9" s="598"/>
      <c r="AB9" s="598"/>
      <c r="AC9" s="598"/>
      <c r="AD9" s="599">
        <v>5364</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1040934</v>
      </c>
      <c r="BH9" s="596"/>
      <c r="BI9" s="596"/>
      <c r="BJ9" s="596"/>
      <c r="BK9" s="596"/>
      <c r="BL9" s="596"/>
      <c r="BM9" s="596"/>
      <c r="BN9" s="597"/>
      <c r="BO9" s="598">
        <v>35.4</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729968</v>
      </c>
      <c r="CS9" s="596"/>
      <c r="CT9" s="596"/>
      <c r="CU9" s="596"/>
      <c r="CV9" s="596"/>
      <c r="CW9" s="596"/>
      <c r="CX9" s="596"/>
      <c r="CY9" s="597"/>
      <c r="CZ9" s="598">
        <v>6.8</v>
      </c>
      <c r="DA9" s="598"/>
      <c r="DB9" s="598"/>
      <c r="DC9" s="598"/>
      <c r="DD9" s="604">
        <v>68888</v>
      </c>
      <c r="DE9" s="596"/>
      <c r="DF9" s="596"/>
      <c r="DG9" s="596"/>
      <c r="DH9" s="596"/>
      <c r="DI9" s="596"/>
      <c r="DJ9" s="596"/>
      <c r="DK9" s="596"/>
      <c r="DL9" s="596"/>
      <c r="DM9" s="596"/>
      <c r="DN9" s="596"/>
      <c r="DO9" s="596"/>
      <c r="DP9" s="597"/>
      <c r="DQ9" s="604">
        <v>615514</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387799</v>
      </c>
      <c r="S10" s="596"/>
      <c r="T10" s="596"/>
      <c r="U10" s="596"/>
      <c r="V10" s="596"/>
      <c r="W10" s="596"/>
      <c r="X10" s="596"/>
      <c r="Y10" s="597"/>
      <c r="Z10" s="598">
        <v>3.5</v>
      </c>
      <c r="AA10" s="598"/>
      <c r="AB10" s="598"/>
      <c r="AC10" s="598"/>
      <c r="AD10" s="599">
        <v>387799</v>
      </c>
      <c r="AE10" s="599"/>
      <c r="AF10" s="599"/>
      <c r="AG10" s="599"/>
      <c r="AH10" s="599"/>
      <c r="AI10" s="599"/>
      <c r="AJ10" s="599"/>
      <c r="AK10" s="599"/>
      <c r="AL10" s="600">
        <v>7.7</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46771</v>
      </c>
      <c r="BH10" s="596"/>
      <c r="BI10" s="596"/>
      <c r="BJ10" s="596"/>
      <c r="BK10" s="596"/>
      <c r="BL10" s="596"/>
      <c r="BM10" s="596"/>
      <c r="BN10" s="597"/>
      <c r="BO10" s="598">
        <v>1.6</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t="s">
        <v>112</v>
      </c>
      <c r="CS10" s="596"/>
      <c r="CT10" s="596"/>
      <c r="CU10" s="596"/>
      <c r="CV10" s="596"/>
      <c r="CW10" s="596"/>
      <c r="CX10" s="596"/>
      <c r="CY10" s="597"/>
      <c r="CZ10" s="598" t="s">
        <v>112</v>
      </c>
      <c r="DA10" s="598"/>
      <c r="DB10" s="598"/>
      <c r="DC10" s="598"/>
      <c r="DD10" s="604" t="s">
        <v>112</v>
      </c>
      <c r="DE10" s="596"/>
      <c r="DF10" s="596"/>
      <c r="DG10" s="596"/>
      <c r="DH10" s="596"/>
      <c r="DI10" s="596"/>
      <c r="DJ10" s="596"/>
      <c r="DK10" s="596"/>
      <c r="DL10" s="596"/>
      <c r="DM10" s="596"/>
      <c r="DN10" s="596"/>
      <c r="DO10" s="596"/>
      <c r="DP10" s="597"/>
      <c r="DQ10" s="604" t="s">
        <v>112</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82034</v>
      </c>
      <c r="BH11" s="596"/>
      <c r="BI11" s="596"/>
      <c r="BJ11" s="596"/>
      <c r="BK11" s="596"/>
      <c r="BL11" s="596"/>
      <c r="BM11" s="596"/>
      <c r="BN11" s="597"/>
      <c r="BO11" s="598">
        <v>2.8</v>
      </c>
      <c r="BP11" s="598"/>
      <c r="BQ11" s="598"/>
      <c r="BR11" s="598"/>
      <c r="BS11" s="604" t="s">
        <v>112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577399</v>
      </c>
      <c r="CS11" s="596"/>
      <c r="CT11" s="596"/>
      <c r="CU11" s="596"/>
      <c r="CV11" s="596"/>
      <c r="CW11" s="596"/>
      <c r="CX11" s="596"/>
      <c r="CY11" s="597"/>
      <c r="CZ11" s="598">
        <v>5.4</v>
      </c>
      <c r="DA11" s="598"/>
      <c r="DB11" s="598"/>
      <c r="DC11" s="598"/>
      <c r="DD11" s="604">
        <v>153407</v>
      </c>
      <c r="DE11" s="596"/>
      <c r="DF11" s="596"/>
      <c r="DG11" s="596"/>
      <c r="DH11" s="596"/>
      <c r="DI11" s="596"/>
      <c r="DJ11" s="596"/>
      <c r="DK11" s="596"/>
      <c r="DL11" s="596"/>
      <c r="DM11" s="596"/>
      <c r="DN11" s="596"/>
      <c r="DO11" s="596"/>
      <c r="DP11" s="597"/>
      <c r="DQ11" s="604">
        <v>473844</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1547184</v>
      </c>
      <c r="BH12" s="596"/>
      <c r="BI12" s="596"/>
      <c r="BJ12" s="596"/>
      <c r="BK12" s="596"/>
      <c r="BL12" s="596"/>
      <c r="BM12" s="596"/>
      <c r="BN12" s="597"/>
      <c r="BO12" s="598">
        <v>52.7</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107090</v>
      </c>
      <c r="CS12" s="596"/>
      <c r="CT12" s="596"/>
      <c r="CU12" s="596"/>
      <c r="CV12" s="596"/>
      <c r="CW12" s="596"/>
      <c r="CX12" s="596"/>
      <c r="CY12" s="597"/>
      <c r="CZ12" s="598">
        <v>1</v>
      </c>
      <c r="DA12" s="598"/>
      <c r="DB12" s="598"/>
      <c r="DC12" s="598"/>
      <c r="DD12" s="604">
        <v>29957</v>
      </c>
      <c r="DE12" s="596"/>
      <c r="DF12" s="596"/>
      <c r="DG12" s="596"/>
      <c r="DH12" s="596"/>
      <c r="DI12" s="596"/>
      <c r="DJ12" s="596"/>
      <c r="DK12" s="596"/>
      <c r="DL12" s="596"/>
      <c r="DM12" s="596"/>
      <c r="DN12" s="596"/>
      <c r="DO12" s="596"/>
      <c r="DP12" s="597"/>
      <c r="DQ12" s="604">
        <v>105173</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25771</v>
      </c>
      <c r="S13" s="596"/>
      <c r="T13" s="596"/>
      <c r="U13" s="596"/>
      <c r="V13" s="596"/>
      <c r="W13" s="596"/>
      <c r="X13" s="596"/>
      <c r="Y13" s="597"/>
      <c r="Z13" s="598">
        <v>0.2</v>
      </c>
      <c r="AA13" s="598"/>
      <c r="AB13" s="598"/>
      <c r="AC13" s="598"/>
      <c r="AD13" s="599">
        <v>25771</v>
      </c>
      <c r="AE13" s="599"/>
      <c r="AF13" s="599"/>
      <c r="AG13" s="599"/>
      <c r="AH13" s="599"/>
      <c r="AI13" s="599"/>
      <c r="AJ13" s="599"/>
      <c r="AK13" s="599"/>
      <c r="AL13" s="600">
        <v>0.5</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1547180</v>
      </c>
      <c r="BH13" s="596"/>
      <c r="BI13" s="596"/>
      <c r="BJ13" s="596"/>
      <c r="BK13" s="596"/>
      <c r="BL13" s="596"/>
      <c r="BM13" s="596"/>
      <c r="BN13" s="597"/>
      <c r="BO13" s="598">
        <v>52.7</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571978</v>
      </c>
      <c r="CS13" s="596"/>
      <c r="CT13" s="596"/>
      <c r="CU13" s="596"/>
      <c r="CV13" s="596"/>
      <c r="CW13" s="596"/>
      <c r="CX13" s="596"/>
      <c r="CY13" s="597"/>
      <c r="CZ13" s="598">
        <v>5.4</v>
      </c>
      <c r="DA13" s="598"/>
      <c r="DB13" s="598"/>
      <c r="DC13" s="598"/>
      <c r="DD13" s="604">
        <v>175411</v>
      </c>
      <c r="DE13" s="596"/>
      <c r="DF13" s="596"/>
      <c r="DG13" s="596"/>
      <c r="DH13" s="596"/>
      <c r="DI13" s="596"/>
      <c r="DJ13" s="596"/>
      <c r="DK13" s="596"/>
      <c r="DL13" s="596"/>
      <c r="DM13" s="596"/>
      <c r="DN13" s="596"/>
      <c r="DO13" s="596"/>
      <c r="DP13" s="597"/>
      <c r="DQ13" s="604">
        <v>463874</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65307</v>
      </c>
      <c r="BH14" s="596"/>
      <c r="BI14" s="596"/>
      <c r="BJ14" s="596"/>
      <c r="BK14" s="596"/>
      <c r="BL14" s="596"/>
      <c r="BM14" s="596"/>
      <c r="BN14" s="597"/>
      <c r="BO14" s="598">
        <v>2.2000000000000002</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332308</v>
      </c>
      <c r="CS14" s="596"/>
      <c r="CT14" s="596"/>
      <c r="CU14" s="596"/>
      <c r="CV14" s="596"/>
      <c r="CW14" s="596"/>
      <c r="CX14" s="596"/>
      <c r="CY14" s="597"/>
      <c r="CZ14" s="598">
        <v>3.1</v>
      </c>
      <c r="DA14" s="598"/>
      <c r="DB14" s="598"/>
      <c r="DC14" s="598"/>
      <c r="DD14" s="604">
        <v>16733</v>
      </c>
      <c r="DE14" s="596"/>
      <c r="DF14" s="596"/>
      <c r="DG14" s="596"/>
      <c r="DH14" s="596"/>
      <c r="DI14" s="596"/>
      <c r="DJ14" s="596"/>
      <c r="DK14" s="596"/>
      <c r="DL14" s="596"/>
      <c r="DM14" s="596"/>
      <c r="DN14" s="596"/>
      <c r="DO14" s="596"/>
      <c r="DP14" s="597"/>
      <c r="DQ14" s="604">
        <v>313575</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16496</v>
      </c>
      <c r="S15" s="596"/>
      <c r="T15" s="596"/>
      <c r="U15" s="596"/>
      <c r="V15" s="596"/>
      <c r="W15" s="596"/>
      <c r="X15" s="596"/>
      <c r="Y15" s="597"/>
      <c r="Z15" s="598">
        <v>0.1</v>
      </c>
      <c r="AA15" s="598"/>
      <c r="AB15" s="598"/>
      <c r="AC15" s="598"/>
      <c r="AD15" s="599">
        <v>16496</v>
      </c>
      <c r="AE15" s="599"/>
      <c r="AF15" s="599"/>
      <c r="AG15" s="599"/>
      <c r="AH15" s="599"/>
      <c r="AI15" s="599"/>
      <c r="AJ15" s="599"/>
      <c r="AK15" s="599"/>
      <c r="AL15" s="600">
        <v>0.3</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110654</v>
      </c>
      <c r="BH15" s="596"/>
      <c r="BI15" s="596"/>
      <c r="BJ15" s="596"/>
      <c r="BK15" s="596"/>
      <c r="BL15" s="596"/>
      <c r="BM15" s="596"/>
      <c r="BN15" s="597"/>
      <c r="BO15" s="598">
        <v>3.8</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2982012</v>
      </c>
      <c r="CS15" s="596"/>
      <c r="CT15" s="596"/>
      <c r="CU15" s="596"/>
      <c r="CV15" s="596"/>
      <c r="CW15" s="596"/>
      <c r="CX15" s="596"/>
      <c r="CY15" s="597"/>
      <c r="CZ15" s="598">
        <v>28</v>
      </c>
      <c r="DA15" s="598"/>
      <c r="DB15" s="598"/>
      <c r="DC15" s="598"/>
      <c r="DD15" s="604">
        <v>2305728</v>
      </c>
      <c r="DE15" s="596"/>
      <c r="DF15" s="596"/>
      <c r="DG15" s="596"/>
      <c r="DH15" s="596"/>
      <c r="DI15" s="596"/>
      <c r="DJ15" s="596"/>
      <c r="DK15" s="596"/>
      <c r="DL15" s="596"/>
      <c r="DM15" s="596"/>
      <c r="DN15" s="596"/>
      <c r="DO15" s="596"/>
      <c r="DP15" s="597"/>
      <c r="DQ15" s="604">
        <v>806621</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1654651</v>
      </c>
      <c r="S16" s="596"/>
      <c r="T16" s="596"/>
      <c r="U16" s="596"/>
      <c r="V16" s="596"/>
      <c r="W16" s="596"/>
      <c r="X16" s="596"/>
      <c r="Y16" s="597"/>
      <c r="Z16" s="598">
        <v>15</v>
      </c>
      <c r="AA16" s="598"/>
      <c r="AB16" s="598"/>
      <c r="AC16" s="598"/>
      <c r="AD16" s="599">
        <v>1530706</v>
      </c>
      <c r="AE16" s="599"/>
      <c r="AF16" s="599"/>
      <c r="AG16" s="599"/>
      <c r="AH16" s="599"/>
      <c r="AI16" s="599"/>
      <c r="AJ16" s="599"/>
      <c r="AK16" s="599"/>
      <c r="AL16" s="600">
        <v>30.3</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v>1646</v>
      </c>
      <c r="BH16" s="596"/>
      <c r="BI16" s="596"/>
      <c r="BJ16" s="596"/>
      <c r="BK16" s="596"/>
      <c r="BL16" s="596"/>
      <c r="BM16" s="596"/>
      <c r="BN16" s="597"/>
      <c r="BO16" s="598">
        <v>0.1</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t="s">
        <v>112</v>
      </c>
      <c r="CS16" s="596"/>
      <c r="CT16" s="596"/>
      <c r="CU16" s="596"/>
      <c r="CV16" s="596"/>
      <c r="CW16" s="596"/>
      <c r="CX16" s="596"/>
      <c r="CY16" s="597"/>
      <c r="CZ16" s="598" t="s">
        <v>112</v>
      </c>
      <c r="DA16" s="598"/>
      <c r="DB16" s="598"/>
      <c r="DC16" s="598"/>
      <c r="DD16" s="604" t="s">
        <v>112</v>
      </c>
      <c r="DE16" s="596"/>
      <c r="DF16" s="596"/>
      <c r="DG16" s="596"/>
      <c r="DH16" s="596"/>
      <c r="DI16" s="596"/>
      <c r="DJ16" s="596"/>
      <c r="DK16" s="596"/>
      <c r="DL16" s="596"/>
      <c r="DM16" s="596"/>
      <c r="DN16" s="596"/>
      <c r="DO16" s="596"/>
      <c r="DP16" s="597"/>
      <c r="DQ16" s="604" t="s">
        <v>112</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1530706</v>
      </c>
      <c r="S17" s="596"/>
      <c r="T17" s="596"/>
      <c r="U17" s="596"/>
      <c r="V17" s="596"/>
      <c r="W17" s="596"/>
      <c r="X17" s="596"/>
      <c r="Y17" s="597"/>
      <c r="Z17" s="598">
        <v>13.9</v>
      </c>
      <c r="AA17" s="598"/>
      <c r="AB17" s="598"/>
      <c r="AC17" s="598"/>
      <c r="AD17" s="599">
        <v>1530706</v>
      </c>
      <c r="AE17" s="599"/>
      <c r="AF17" s="599"/>
      <c r="AG17" s="599"/>
      <c r="AH17" s="599"/>
      <c r="AI17" s="599"/>
      <c r="AJ17" s="599"/>
      <c r="AK17" s="599"/>
      <c r="AL17" s="600">
        <v>30.3</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664963</v>
      </c>
      <c r="CS17" s="596"/>
      <c r="CT17" s="596"/>
      <c r="CU17" s="596"/>
      <c r="CV17" s="596"/>
      <c r="CW17" s="596"/>
      <c r="CX17" s="596"/>
      <c r="CY17" s="597"/>
      <c r="CZ17" s="598">
        <v>6.2</v>
      </c>
      <c r="DA17" s="598"/>
      <c r="DB17" s="598"/>
      <c r="DC17" s="598"/>
      <c r="DD17" s="604" t="s">
        <v>112</v>
      </c>
      <c r="DE17" s="596"/>
      <c r="DF17" s="596"/>
      <c r="DG17" s="596"/>
      <c r="DH17" s="596"/>
      <c r="DI17" s="596"/>
      <c r="DJ17" s="596"/>
      <c r="DK17" s="596"/>
      <c r="DL17" s="596"/>
      <c r="DM17" s="596"/>
      <c r="DN17" s="596"/>
      <c r="DO17" s="596"/>
      <c r="DP17" s="597"/>
      <c r="DQ17" s="604">
        <v>652494</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123945</v>
      </c>
      <c r="S18" s="596"/>
      <c r="T18" s="596"/>
      <c r="U18" s="596"/>
      <c r="V18" s="596"/>
      <c r="W18" s="596"/>
      <c r="X18" s="596"/>
      <c r="Y18" s="597"/>
      <c r="Z18" s="598">
        <v>1.1000000000000001</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t="s">
        <v>112</v>
      </c>
      <c r="BH19" s="596"/>
      <c r="BI19" s="596"/>
      <c r="BJ19" s="596"/>
      <c r="BK19" s="596"/>
      <c r="BL19" s="596"/>
      <c r="BM19" s="596"/>
      <c r="BN19" s="597"/>
      <c r="BO19" s="598" t="s">
        <v>112</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5153830</v>
      </c>
      <c r="S20" s="596"/>
      <c r="T20" s="596"/>
      <c r="U20" s="596"/>
      <c r="V20" s="596"/>
      <c r="W20" s="596"/>
      <c r="X20" s="596"/>
      <c r="Y20" s="597"/>
      <c r="Z20" s="598">
        <v>46.8</v>
      </c>
      <c r="AA20" s="598"/>
      <c r="AB20" s="598"/>
      <c r="AC20" s="598"/>
      <c r="AD20" s="599">
        <v>5029885</v>
      </c>
      <c r="AE20" s="599"/>
      <c r="AF20" s="599"/>
      <c r="AG20" s="599"/>
      <c r="AH20" s="599"/>
      <c r="AI20" s="599"/>
      <c r="AJ20" s="599"/>
      <c r="AK20" s="599"/>
      <c r="AL20" s="600">
        <v>99.6</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t="s">
        <v>112</v>
      </c>
      <c r="BH20" s="596"/>
      <c r="BI20" s="596"/>
      <c r="BJ20" s="596"/>
      <c r="BK20" s="596"/>
      <c r="BL20" s="596"/>
      <c r="BM20" s="596"/>
      <c r="BN20" s="597"/>
      <c r="BO20" s="598" t="s">
        <v>112</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10658909</v>
      </c>
      <c r="CS20" s="596"/>
      <c r="CT20" s="596"/>
      <c r="CU20" s="596"/>
      <c r="CV20" s="596"/>
      <c r="CW20" s="596"/>
      <c r="CX20" s="596"/>
      <c r="CY20" s="597"/>
      <c r="CZ20" s="598">
        <v>100</v>
      </c>
      <c r="DA20" s="598"/>
      <c r="DB20" s="598"/>
      <c r="DC20" s="598"/>
      <c r="DD20" s="604">
        <v>2934670</v>
      </c>
      <c r="DE20" s="596"/>
      <c r="DF20" s="596"/>
      <c r="DG20" s="596"/>
      <c r="DH20" s="596"/>
      <c r="DI20" s="596"/>
      <c r="DJ20" s="596"/>
      <c r="DK20" s="596"/>
      <c r="DL20" s="596"/>
      <c r="DM20" s="596"/>
      <c r="DN20" s="596"/>
      <c r="DO20" s="596"/>
      <c r="DP20" s="597"/>
      <c r="DQ20" s="604">
        <v>5973374</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2344</v>
      </c>
      <c r="S21" s="596"/>
      <c r="T21" s="596"/>
      <c r="U21" s="596"/>
      <c r="V21" s="596"/>
      <c r="W21" s="596"/>
      <c r="X21" s="596"/>
      <c r="Y21" s="597"/>
      <c r="Z21" s="598">
        <v>0</v>
      </c>
      <c r="AA21" s="598"/>
      <c r="AB21" s="598"/>
      <c r="AC21" s="598"/>
      <c r="AD21" s="599">
        <v>2344</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74518</v>
      </c>
      <c r="S22" s="596"/>
      <c r="T22" s="596"/>
      <c r="U22" s="596"/>
      <c r="V22" s="596"/>
      <c r="W22" s="596"/>
      <c r="X22" s="596"/>
      <c r="Y22" s="597"/>
      <c r="Z22" s="598">
        <v>0.7</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135342</v>
      </c>
      <c r="S23" s="596"/>
      <c r="T23" s="596"/>
      <c r="U23" s="596"/>
      <c r="V23" s="596"/>
      <c r="W23" s="596"/>
      <c r="X23" s="596"/>
      <c r="Y23" s="597"/>
      <c r="Z23" s="598">
        <v>1.2</v>
      </c>
      <c r="AA23" s="598"/>
      <c r="AB23" s="598"/>
      <c r="AC23" s="598"/>
      <c r="AD23" s="599">
        <v>8850</v>
      </c>
      <c r="AE23" s="599"/>
      <c r="AF23" s="599"/>
      <c r="AG23" s="599"/>
      <c r="AH23" s="599"/>
      <c r="AI23" s="599"/>
      <c r="AJ23" s="599"/>
      <c r="AK23" s="599"/>
      <c r="AL23" s="600">
        <v>0.2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31927</v>
      </c>
      <c r="S24" s="596"/>
      <c r="T24" s="596"/>
      <c r="U24" s="596"/>
      <c r="V24" s="596"/>
      <c r="W24" s="596"/>
      <c r="X24" s="596"/>
      <c r="Y24" s="597"/>
      <c r="Z24" s="598">
        <v>0.3</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3234648</v>
      </c>
      <c r="CS24" s="585"/>
      <c r="CT24" s="585"/>
      <c r="CU24" s="585"/>
      <c r="CV24" s="585"/>
      <c r="CW24" s="585"/>
      <c r="CX24" s="585"/>
      <c r="CY24" s="586"/>
      <c r="CZ24" s="624">
        <v>30.3</v>
      </c>
      <c r="DA24" s="625"/>
      <c r="DB24" s="625"/>
      <c r="DC24" s="626"/>
      <c r="DD24" s="623">
        <v>2059328</v>
      </c>
      <c r="DE24" s="585"/>
      <c r="DF24" s="585"/>
      <c r="DG24" s="585"/>
      <c r="DH24" s="585"/>
      <c r="DI24" s="585"/>
      <c r="DJ24" s="585"/>
      <c r="DK24" s="586"/>
      <c r="DL24" s="623">
        <v>2057421</v>
      </c>
      <c r="DM24" s="585"/>
      <c r="DN24" s="585"/>
      <c r="DO24" s="585"/>
      <c r="DP24" s="585"/>
      <c r="DQ24" s="585"/>
      <c r="DR24" s="585"/>
      <c r="DS24" s="585"/>
      <c r="DT24" s="585"/>
      <c r="DU24" s="585"/>
      <c r="DV24" s="586"/>
      <c r="DW24" s="589">
        <v>38.200000000000003</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1061997</v>
      </c>
      <c r="S25" s="596"/>
      <c r="T25" s="596"/>
      <c r="U25" s="596"/>
      <c r="V25" s="596"/>
      <c r="W25" s="596"/>
      <c r="X25" s="596"/>
      <c r="Y25" s="597"/>
      <c r="Z25" s="598">
        <v>9.6</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1163484</v>
      </c>
      <c r="CS25" s="627"/>
      <c r="CT25" s="627"/>
      <c r="CU25" s="627"/>
      <c r="CV25" s="627"/>
      <c r="CW25" s="627"/>
      <c r="CX25" s="627"/>
      <c r="CY25" s="628"/>
      <c r="CZ25" s="629">
        <v>10.9</v>
      </c>
      <c r="DA25" s="630"/>
      <c r="DB25" s="630"/>
      <c r="DC25" s="631"/>
      <c r="DD25" s="604">
        <v>878788</v>
      </c>
      <c r="DE25" s="627"/>
      <c r="DF25" s="627"/>
      <c r="DG25" s="627"/>
      <c r="DH25" s="627"/>
      <c r="DI25" s="627"/>
      <c r="DJ25" s="627"/>
      <c r="DK25" s="628"/>
      <c r="DL25" s="604">
        <v>878316</v>
      </c>
      <c r="DM25" s="627"/>
      <c r="DN25" s="627"/>
      <c r="DO25" s="627"/>
      <c r="DP25" s="627"/>
      <c r="DQ25" s="627"/>
      <c r="DR25" s="627"/>
      <c r="DS25" s="627"/>
      <c r="DT25" s="627"/>
      <c r="DU25" s="627"/>
      <c r="DV25" s="628"/>
      <c r="DW25" s="600">
        <v>16.3</v>
      </c>
      <c r="DX25" s="621"/>
      <c r="DY25" s="621"/>
      <c r="DZ25" s="621"/>
      <c r="EA25" s="621"/>
      <c r="EB25" s="621"/>
      <c r="EC25" s="622"/>
    </row>
    <row r="26" spans="2:133" ht="11.25" customHeight="1">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769982</v>
      </c>
      <c r="CS26" s="596"/>
      <c r="CT26" s="596"/>
      <c r="CU26" s="596"/>
      <c r="CV26" s="596"/>
      <c r="CW26" s="596"/>
      <c r="CX26" s="596"/>
      <c r="CY26" s="597"/>
      <c r="CZ26" s="629">
        <v>7.2</v>
      </c>
      <c r="DA26" s="630"/>
      <c r="DB26" s="630"/>
      <c r="DC26" s="631"/>
      <c r="DD26" s="604">
        <v>514007</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1"/>
      <c r="DY26" s="621"/>
      <c r="DZ26" s="621"/>
      <c r="EA26" s="621"/>
      <c r="EB26" s="621"/>
      <c r="EC26" s="622"/>
    </row>
    <row r="27" spans="2:133" ht="11.25" customHeight="1">
      <c r="B27" s="592" t="s">
        <v>281</v>
      </c>
      <c r="C27" s="593"/>
      <c r="D27" s="593"/>
      <c r="E27" s="593"/>
      <c r="F27" s="593"/>
      <c r="G27" s="593"/>
      <c r="H27" s="593"/>
      <c r="I27" s="593"/>
      <c r="J27" s="593"/>
      <c r="K27" s="593"/>
      <c r="L27" s="593"/>
      <c r="M27" s="593"/>
      <c r="N27" s="593"/>
      <c r="O27" s="593"/>
      <c r="P27" s="593"/>
      <c r="Q27" s="594"/>
      <c r="R27" s="595">
        <v>592502</v>
      </c>
      <c r="S27" s="596"/>
      <c r="T27" s="596"/>
      <c r="U27" s="596"/>
      <c r="V27" s="596"/>
      <c r="W27" s="596"/>
      <c r="X27" s="596"/>
      <c r="Y27" s="597"/>
      <c r="Z27" s="598">
        <v>5.4</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2936411</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1406201</v>
      </c>
      <c r="CS27" s="627"/>
      <c r="CT27" s="627"/>
      <c r="CU27" s="627"/>
      <c r="CV27" s="627"/>
      <c r="CW27" s="627"/>
      <c r="CX27" s="627"/>
      <c r="CY27" s="628"/>
      <c r="CZ27" s="629">
        <v>13.2</v>
      </c>
      <c r="DA27" s="630"/>
      <c r="DB27" s="630"/>
      <c r="DC27" s="631"/>
      <c r="DD27" s="604">
        <v>528046</v>
      </c>
      <c r="DE27" s="627"/>
      <c r="DF27" s="627"/>
      <c r="DG27" s="627"/>
      <c r="DH27" s="627"/>
      <c r="DI27" s="627"/>
      <c r="DJ27" s="627"/>
      <c r="DK27" s="628"/>
      <c r="DL27" s="604">
        <v>526611</v>
      </c>
      <c r="DM27" s="627"/>
      <c r="DN27" s="627"/>
      <c r="DO27" s="627"/>
      <c r="DP27" s="627"/>
      <c r="DQ27" s="627"/>
      <c r="DR27" s="627"/>
      <c r="DS27" s="627"/>
      <c r="DT27" s="627"/>
      <c r="DU27" s="627"/>
      <c r="DV27" s="628"/>
      <c r="DW27" s="600">
        <v>9.8000000000000007</v>
      </c>
      <c r="DX27" s="621"/>
      <c r="DY27" s="621"/>
      <c r="DZ27" s="621"/>
      <c r="EA27" s="621"/>
      <c r="EB27" s="621"/>
      <c r="EC27" s="622"/>
    </row>
    <row r="28" spans="2:133" ht="11.25" customHeight="1">
      <c r="B28" s="592" t="s">
        <v>284</v>
      </c>
      <c r="C28" s="593"/>
      <c r="D28" s="593"/>
      <c r="E28" s="593"/>
      <c r="F28" s="593"/>
      <c r="G28" s="593"/>
      <c r="H28" s="593"/>
      <c r="I28" s="593"/>
      <c r="J28" s="593"/>
      <c r="K28" s="593"/>
      <c r="L28" s="593"/>
      <c r="M28" s="593"/>
      <c r="N28" s="593"/>
      <c r="O28" s="593"/>
      <c r="P28" s="593"/>
      <c r="Q28" s="594"/>
      <c r="R28" s="595">
        <v>52783</v>
      </c>
      <c r="S28" s="596"/>
      <c r="T28" s="596"/>
      <c r="U28" s="596"/>
      <c r="V28" s="596"/>
      <c r="W28" s="596"/>
      <c r="X28" s="596"/>
      <c r="Y28" s="597"/>
      <c r="Z28" s="598">
        <v>0.5</v>
      </c>
      <c r="AA28" s="598"/>
      <c r="AB28" s="598"/>
      <c r="AC28" s="598"/>
      <c r="AD28" s="599">
        <v>4750</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664963</v>
      </c>
      <c r="CS28" s="596"/>
      <c r="CT28" s="596"/>
      <c r="CU28" s="596"/>
      <c r="CV28" s="596"/>
      <c r="CW28" s="596"/>
      <c r="CX28" s="596"/>
      <c r="CY28" s="597"/>
      <c r="CZ28" s="629">
        <v>6.2</v>
      </c>
      <c r="DA28" s="630"/>
      <c r="DB28" s="630"/>
      <c r="DC28" s="631"/>
      <c r="DD28" s="604">
        <v>652494</v>
      </c>
      <c r="DE28" s="596"/>
      <c r="DF28" s="596"/>
      <c r="DG28" s="596"/>
      <c r="DH28" s="596"/>
      <c r="DI28" s="596"/>
      <c r="DJ28" s="596"/>
      <c r="DK28" s="597"/>
      <c r="DL28" s="604">
        <v>652494</v>
      </c>
      <c r="DM28" s="596"/>
      <c r="DN28" s="596"/>
      <c r="DO28" s="596"/>
      <c r="DP28" s="596"/>
      <c r="DQ28" s="596"/>
      <c r="DR28" s="596"/>
      <c r="DS28" s="596"/>
      <c r="DT28" s="596"/>
      <c r="DU28" s="596"/>
      <c r="DV28" s="597"/>
      <c r="DW28" s="600">
        <v>12.1</v>
      </c>
      <c r="DX28" s="621"/>
      <c r="DY28" s="621"/>
      <c r="DZ28" s="621"/>
      <c r="EA28" s="621"/>
      <c r="EB28" s="621"/>
      <c r="EC28" s="622"/>
    </row>
    <row r="29" spans="2:133" ht="11.25" customHeight="1">
      <c r="B29" s="592" t="s">
        <v>286</v>
      </c>
      <c r="C29" s="593"/>
      <c r="D29" s="593"/>
      <c r="E29" s="593"/>
      <c r="F29" s="593"/>
      <c r="G29" s="593"/>
      <c r="H29" s="593"/>
      <c r="I29" s="593"/>
      <c r="J29" s="593"/>
      <c r="K29" s="593"/>
      <c r="L29" s="593"/>
      <c r="M29" s="593"/>
      <c r="N29" s="593"/>
      <c r="O29" s="593"/>
      <c r="P29" s="593"/>
      <c r="Q29" s="594"/>
      <c r="R29" s="595">
        <v>530864</v>
      </c>
      <c r="S29" s="596"/>
      <c r="T29" s="596"/>
      <c r="U29" s="596"/>
      <c r="V29" s="596"/>
      <c r="W29" s="596"/>
      <c r="X29" s="596"/>
      <c r="Y29" s="597"/>
      <c r="Z29" s="598">
        <v>4.8</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664963</v>
      </c>
      <c r="CS29" s="627"/>
      <c r="CT29" s="627"/>
      <c r="CU29" s="627"/>
      <c r="CV29" s="627"/>
      <c r="CW29" s="627"/>
      <c r="CX29" s="627"/>
      <c r="CY29" s="628"/>
      <c r="CZ29" s="629">
        <v>6.2</v>
      </c>
      <c r="DA29" s="630"/>
      <c r="DB29" s="630"/>
      <c r="DC29" s="631"/>
      <c r="DD29" s="604">
        <v>652494</v>
      </c>
      <c r="DE29" s="627"/>
      <c r="DF29" s="627"/>
      <c r="DG29" s="627"/>
      <c r="DH29" s="627"/>
      <c r="DI29" s="627"/>
      <c r="DJ29" s="627"/>
      <c r="DK29" s="628"/>
      <c r="DL29" s="604">
        <v>652494</v>
      </c>
      <c r="DM29" s="627"/>
      <c r="DN29" s="627"/>
      <c r="DO29" s="627"/>
      <c r="DP29" s="627"/>
      <c r="DQ29" s="627"/>
      <c r="DR29" s="627"/>
      <c r="DS29" s="627"/>
      <c r="DT29" s="627"/>
      <c r="DU29" s="627"/>
      <c r="DV29" s="628"/>
      <c r="DW29" s="600">
        <v>12.1</v>
      </c>
      <c r="DX29" s="621"/>
      <c r="DY29" s="621"/>
      <c r="DZ29" s="621"/>
      <c r="EA29" s="621"/>
      <c r="EB29" s="621"/>
      <c r="EC29" s="622"/>
    </row>
    <row r="30" spans="2:133" ht="11.25" customHeight="1">
      <c r="B30" s="592" t="s">
        <v>290</v>
      </c>
      <c r="C30" s="593"/>
      <c r="D30" s="593"/>
      <c r="E30" s="593"/>
      <c r="F30" s="593"/>
      <c r="G30" s="593"/>
      <c r="H30" s="593"/>
      <c r="I30" s="593"/>
      <c r="J30" s="593"/>
      <c r="K30" s="593"/>
      <c r="L30" s="593"/>
      <c r="M30" s="593"/>
      <c r="N30" s="593"/>
      <c r="O30" s="593"/>
      <c r="P30" s="593"/>
      <c r="Q30" s="594"/>
      <c r="R30" s="595">
        <v>411514</v>
      </c>
      <c r="S30" s="596"/>
      <c r="T30" s="596"/>
      <c r="U30" s="596"/>
      <c r="V30" s="596"/>
      <c r="W30" s="596"/>
      <c r="X30" s="596"/>
      <c r="Y30" s="597"/>
      <c r="Z30" s="598">
        <v>3.7</v>
      </c>
      <c r="AA30" s="598"/>
      <c r="AB30" s="598"/>
      <c r="AC30" s="598"/>
      <c r="AD30" s="599">
        <v>4695</v>
      </c>
      <c r="AE30" s="599"/>
      <c r="AF30" s="599"/>
      <c r="AG30" s="599"/>
      <c r="AH30" s="599"/>
      <c r="AI30" s="599"/>
      <c r="AJ30" s="599"/>
      <c r="AK30" s="599"/>
      <c r="AL30" s="600">
        <v>0.1</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99.5</v>
      </c>
      <c r="BH30" s="654"/>
      <c r="BI30" s="654"/>
      <c r="BJ30" s="654"/>
      <c r="BK30" s="654"/>
      <c r="BL30" s="654"/>
      <c r="BM30" s="590">
        <v>98.4</v>
      </c>
      <c r="BN30" s="654"/>
      <c r="BO30" s="654"/>
      <c r="BP30" s="654"/>
      <c r="BQ30" s="655"/>
      <c r="BR30" s="653">
        <v>99.6</v>
      </c>
      <c r="BS30" s="654"/>
      <c r="BT30" s="654"/>
      <c r="BU30" s="654"/>
      <c r="BV30" s="654"/>
      <c r="BW30" s="654"/>
      <c r="BX30" s="590">
        <v>98.3</v>
      </c>
      <c r="BY30" s="654"/>
      <c r="BZ30" s="654"/>
      <c r="CA30" s="654"/>
      <c r="CB30" s="655"/>
      <c r="CD30" s="658"/>
      <c r="CE30" s="659"/>
      <c r="CF30" s="609" t="s">
        <v>293</v>
      </c>
      <c r="CG30" s="610"/>
      <c r="CH30" s="610"/>
      <c r="CI30" s="610"/>
      <c r="CJ30" s="610"/>
      <c r="CK30" s="610"/>
      <c r="CL30" s="610"/>
      <c r="CM30" s="610"/>
      <c r="CN30" s="610"/>
      <c r="CO30" s="610"/>
      <c r="CP30" s="610"/>
      <c r="CQ30" s="611"/>
      <c r="CR30" s="595">
        <v>596585</v>
      </c>
      <c r="CS30" s="596"/>
      <c r="CT30" s="596"/>
      <c r="CU30" s="596"/>
      <c r="CV30" s="596"/>
      <c r="CW30" s="596"/>
      <c r="CX30" s="596"/>
      <c r="CY30" s="597"/>
      <c r="CZ30" s="629">
        <v>5.6</v>
      </c>
      <c r="DA30" s="630"/>
      <c r="DB30" s="630"/>
      <c r="DC30" s="631"/>
      <c r="DD30" s="604">
        <v>584116</v>
      </c>
      <c r="DE30" s="596"/>
      <c r="DF30" s="596"/>
      <c r="DG30" s="596"/>
      <c r="DH30" s="596"/>
      <c r="DI30" s="596"/>
      <c r="DJ30" s="596"/>
      <c r="DK30" s="597"/>
      <c r="DL30" s="604">
        <v>584116</v>
      </c>
      <c r="DM30" s="596"/>
      <c r="DN30" s="596"/>
      <c r="DO30" s="596"/>
      <c r="DP30" s="596"/>
      <c r="DQ30" s="596"/>
      <c r="DR30" s="596"/>
      <c r="DS30" s="596"/>
      <c r="DT30" s="596"/>
      <c r="DU30" s="596"/>
      <c r="DV30" s="597"/>
      <c r="DW30" s="600">
        <v>10.8</v>
      </c>
      <c r="DX30" s="621"/>
      <c r="DY30" s="621"/>
      <c r="DZ30" s="621"/>
      <c r="EA30" s="621"/>
      <c r="EB30" s="621"/>
      <c r="EC30" s="622"/>
    </row>
    <row r="31" spans="2:133" ht="11.25" customHeight="1">
      <c r="B31" s="592" t="s">
        <v>294</v>
      </c>
      <c r="C31" s="593"/>
      <c r="D31" s="593"/>
      <c r="E31" s="593"/>
      <c r="F31" s="593"/>
      <c r="G31" s="593"/>
      <c r="H31" s="593"/>
      <c r="I31" s="593"/>
      <c r="J31" s="593"/>
      <c r="K31" s="593"/>
      <c r="L31" s="593"/>
      <c r="M31" s="593"/>
      <c r="N31" s="593"/>
      <c r="O31" s="593"/>
      <c r="P31" s="593"/>
      <c r="Q31" s="594"/>
      <c r="R31" s="595">
        <v>520113</v>
      </c>
      <c r="S31" s="596"/>
      <c r="T31" s="596"/>
      <c r="U31" s="596"/>
      <c r="V31" s="596"/>
      <c r="W31" s="596"/>
      <c r="X31" s="596"/>
      <c r="Y31" s="597"/>
      <c r="Z31" s="598">
        <v>4.7</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99.6</v>
      </c>
      <c r="BH31" s="627"/>
      <c r="BI31" s="627"/>
      <c r="BJ31" s="627"/>
      <c r="BK31" s="627"/>
      <c r="BL31" s="627"/>
      <c r="BM31" s="601">
        <v>98.7</v>
      </c>
      <c r="BN31" s="651"/>
      <c r="BO31" s="651"/>
      <c r="BP31" s="651"/>
      <c r="BQ31" s="652"/>
      <c r="BR31" s="650">
        <v>99.5</v>
      </c>
      <c r="BS31" s="627"/>
      <c r="BT31" s="627"/>
      <c r="BU31" s="627"/>
      <c r="BV31" s="627"/>
      <c r="BW31" s="627"/>
      <c r="BX31" s="601">
        <v>98.6</v>
      </c>
      <c r="BY31" s="651"/>
      <c r="BZ31" s="651"/>
      <c r="CA31" s="651"/>
      <c r="CB31" s="652"/>
      <c r="CD31" s="658"/>
      <c r="CE31" s="659"/>
      <c r="CF31" s="609" t="s">
        <v>297</v>
      </c>
      <c r="CG31" s="610"/>
      <c r="CH31" s="610"/>
      <c r="CI31" s="610"/>
      <c r="CJ31" s="610"/>
      <c r="CK31" s="610"/>
      <c r="CL31" s="610"/>
      <c r="CM31" s="610"/>
      <c r="CN31" s="610"/>
      <c r="CO31" s="610"/>
      <c r="CP31" s="610"/>
      <c r="CQ31" s="611"/>
      <c r="CR31" s="595">
        <v>68378</v>
      </c>
      <c r="CS31" s="627"/>
      <c r="CT31" s="627"/>
      <c r="CU31" s="627"/>
      <c r="CV31" s="627"/>
      <c r="CW31" s="627"/>
      <c r="CX31" s="627"/>
      <c r="CY31" s="628"/>
      <c r="CZ31" s="629">
        <v>0.6</v>
      </c>
      <c r="DA31" s="630"/>
      <c r="DB31" s="630"/>
      <c r="DC31" s="631"/>
      <c r="DD31" s="604">
        <v>68378</v>
      </c>
      <c r="DE31" s="627"/>
      <c r="DF31" s="627"/>
      <c r="DG31" s="627"/>
      <c r="DH31" s="627"/>
      <c r="DI31" s="627"/>
      <c r="DJ31" s="627"/>
      <c r="DK31" s="628"/>
      <c r="DL31" s="604">
        <v>68378</v>
      </c>
      <c r="DM31" s="627"/>
      <c r="DN31" s="627"/>
      <c r="DO31" s="627"/>
      <c r="DP31" s="627"/>
      <c r="DQ31" s="627"/>
      <c r="DR31" s="627"/>
      <c r="DS31" s="627"/>
      <c r="DT31" s="627"/>
      <c r="DU31" s="627"/>
      <c r="DV31" s="628"/>
      <c r="DW31" s="600">
        <v>1.3</v>
      </c>
      <c r="DX31" s="621"/>
      <c r="DY31" s="621"/>
      <c r="DZ31" s="621"/>
      <c r="EA31" s="621"/>
      <c r="EB31" s="621"/>
      <c r="EC31" s="622"/>
    </row>
    <row r="32" spans="2:133" ht="11.25" customHeight="1">
      <c r="B32" s="592" t="s">
        <v>298</v>
      </c>
      <c r="C32" s="593"/>
      <c r="D32" s="593"/>
      <c r="E32" s="593"/>
      <c r="F32" s="593"/>
      <c r="G32" s="593"/>
      <c r="H32" s="593"/>
      <c r="I32" s="593"/>
      <c r="J32" s="593"/>
      <c r="K32" s="593"/>
      <c r="L32" s="593"/>
      <c r="M32" s="593"/>
      <c r="N32" s="593"/>
      <c r="O32" s="593"/>
      <c r="P32" s="593"/>
      <c r="Q32" s="594"/>
      <c r="R32" s="595">
        <v>1114264</v>
      </c>
      <c r="S32" s="596"/>
      <c r="T32" s="596"/>
      <c r="U32" s="596"/>
      <c r="V32" s="596"/>
      <c r="W32" s="596"/>
      <c r="X32" s="596"/>
      <c r="Y32" s="597"/>
      <c r="Z32" s="598">
        <v>10.1</v>
      </c>
      <c r="AA32" s="598"/>
      <c r="AB32" s="598"/>
      <c r="AC32" s="598"/>
      <c r="AD32" s="599">
        <v>34</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99.5</v>
      </c>
      <c r="BH32" s="663"/>
      <c r="BI32" s="663"/>
      <c r="BJ32" s="663"/>
      <c r="BK32" s="663"/>
      <c r="BL32" s="663"/>
      <c r="BM32" s="664">
        <v>97.9</v>
      </c>
      <c r="BN32" s="663"/>
      <c r="BO32" s="663"/>
      <c r="BP32" s="663"/>
      <c r="BQ32" s="665"/>
      <c r="BR32" s="662">
        <v>99.5</v>
      </c>
      <c r="BS32" s="663"/>
      <c r="BT32" s="663"/>
      <c r="BU32" s="663"/>
      <c r="BV32" s="663"/>
      <c r="BW32" s="663"/>
      <c r="BX32" s="664">
        <v>97.9</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1"/>
      <c r="DY32" s="621"/>
      <c r="DZ32" s="621"/>
      <c r="EA32" s="621"/>
      <c r="EB32" s="621"/>
      <c r="EC32" s="622"/>
    </row>
    <row r="33" spans="2:133" ht="11.25" customHeight="1">
      <c r="B33" s="592" t="s">
        <v>301</v>
      </c>
      <c r="C33" s="593"/>
      <c r="D33" s="593"/>
      <c r="E33" s="593"/>
      <c r="F33" s="593"/>
      <c r="G33" s="593"/>
      <c r="H33" s="593"/>
      <c r="I33" s="593"/>
      <c r="J33" s="593"/>
      <c r="K33" s="593"/>
      <c r="L33" s="593"/>
      <c r="M33" s="593"/>
      <c r="N33" s="593"/>
      <c r="O33" s="593"/>
      <c r="P33" s="593"/>
      <c r="Q33" s="594"/>
      <c r="R33" s="595">
        <v>1324114</v>
      </c>
      <c r="S33" s="596"/>
      <c r="T33" s="596"/>
      <c r="U33" s="596"/>
      <c r="V33" s="596"/>
      <c r="W33" s="596"/>
      <c r="X33" s="596"/>
      <c r="Y33" s="597"/>
      <c r="Z33" s="598">
        <v>12</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4489591</v>
      </c>
      <c r="CS33" s="627"/>
      <c r="CT33" s="627"/>
      <c r="CU33" s="627"/>
      <c r="CV33" s="627"/>
      <c r="CW33" s="627"/>
      <c r="CX33" s="627"/>
      <c r="CY33" s="628"/>
      <c r="CZ33" s="629">
        <v>42.1</v>
      </c>
      <c r="DA33" s="630"/>
      <c r="DB33" s="630"/>
      <c r="DC33" s="631"/>
      <c r="DD33" s="604">
        <v>3374994</v>
      </c>
      <c r="DE33" s="627"/>
      <c r="DF33" s="627"/>
      <c r="DG33" s="627"/>
      <c r="DH33" s="627"/>
      <c r="DI33" s="627"/>
      <c r="DJ33" s="627"/>
      <c r="DK33" s="628"/>
      <c r="DL33" s="604">
        <v>2195825</v>
      </c>
      <c r="DM33" s="627"/>
      <c r="DN33" s="627"/>
      <c r="DO33" s="627"/>
      <c r="DP33" s="627"/>
      <c r="DQ33" s="627"/>
      <c r="DR33" s="627"/>
      <c r="DS33" s="627"/>
      <c r="DT33" s="627"/>
      <c r="DU33" s="627"/>
      <c r="DV33" s="628"/>
      <c r="DW33" s="600">
        <v>40.700000000000003</v>
      </c>
      <c r="DX33" s="621"/>
      <c r="DY33" s="621"/>
      <c r="DZ33" s="621"/>
      <c r="EA33" s="621"/>
      <c r="EB33" s="621"/>
      <c r="EC33" s="622"/>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1475642</v>
      </c>
      <c r="CS34" s="596"/>
      <c r="CT34" s="596"/>
      <c r="CU34" s="596"/>
      <c r="CV34" s="596"/>
      <c r="CW34" s="596"/>
      <c r="CX34" s="596"/>
      <c r="CY34" s="597"/>
      <c r="CZ34" s="629">
        <v>13.8</v>
      </c>
      <c r="DA34" s="630"/>
      <c r="DB34" s="630"/>
      <c r="DC34" s="631"/>
      <c r="DD34" s="604">
        <v>944208</v>
      </c>
      <c r="DE34" s="596"/>
      <c r="DF34" s="596"/>
      <c r="DG34" s="596"/>
      <c r="DH34" s="596"/>
      <c r="DI34" s="596"/>
      <c r="DJ34" s="596"/>
      <c r="DK34" s="597"/>
      <c r="DL34" s="604">
        <v>666285</v>
      </c>
      <c r="DM34" s="596"/>
      <c r="DN34" s="596"/>
      <c r="DO34" s="596"/>
      <c r="DP34" s="596"/>
      <c r="DQ34" s="596"/>
      <c r="DR34" s="596"/>
      <c r="DS34" s="596"/>
      <c r="DT34" s="596"/>
      <c r="DU34" s="596"/>
      <c r="DV34" s="597"/>
      <c r="DW34" s="600">
        <v>12.4</v>
      </c>
      <c r="DX34" s="621"/>
      <c r="DY34" s="621"/>
      <c r="DZ34" s="621"/>
      <c r="EA34" s="621"/>
      <c r="EB34" s="621"/>
      <c r="EC34" s="622"/>
    </row>
    <row r="35" spans="2:133" ht="11.25" customHeight="1">
      <c r="B35" s="592" t="s">
        <v>307</v>
      </c>
      <c r="C35" s="593"/>
      <c r="D35" s="593"/>
      <c r="E35" s="593"/>
      <c r="F35" s="593"/>
      <c r="G35" s="593"/>
      <c r="H35" s="593"/>
      <c r="I35" s="593"/>
      <c r="J35" s="593"/>
      <c r="K35" s="593"/>
      <c r="L35" s="593"/>
      <c r="M35" s="593"/>
      <c r="N35" s="593"/>
      <c r="O35" s="593"/>
      <c r="P35" s="593"/>
      <c r="Q35" s="594"/>
      <c r="R35" s="595">
        <v>341914</v>
      </c>
      <c r="S35" s="596"/>
      <c r="T35" s="596"/>
      <c r="U35" s="596"/>
      <c r="V35" s="596"/>
      <c r="W35" s="596"/>
      <c r="X35" s="596"/>
      <c r="Y35" s="597"/>
      <c r="Z35" s="598">
        <v>3.1</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1169745</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93131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152231</v>
      </c>
      <c r="CS35" s="627"/>
      <c r="CT35" s="627"/>
      <c r="CU35" s="627"/>
      <c r="CV35" s="627"/>
      <c r="CW35" s="627"/>
      <c r="CX35" s="627"/>
      <c r="CY35" s="628"/>
      <c r="CZ35" s="629">
        <v>1.4</v>
      </c>
      <c r="DA35" s="630"/>
      <c r="DB35" s="630"/>
      <c r="DC35" s="631"/>
      <c r="DD35" s="604">
        <v>144297</v>
      </c>
      <c r="DE35" s="627"/>
      <c r="DF35" s="627"/>
      <c r="DG35" s="627"/>
      <c r="DH35" s="627"/>
      <c r="DI35" s="627"/>
      <c r="DJ35" s="627"/>
      <c r="DK35" s="628"/>
      <c r="DL35" s="604">
        <v>144297</v>
      </c>
      <c r="DM35" s="627"/>
      <c r="DN35" s="627"/>
      <c r="DO35" s="627"/>
      <c r="DP35" s="627"/>
      <c r="DQ35" s="627"/>
      <c r="DR35" s="627"/>
      <c r="DS35" s="627"/>
      <c r="DT35" s="627"/>
      <c r="DU35" s="627"/>
      <c r="DV35" s="628"/>
      <c r="DW35" s="600">
        <v>2.7</v>
      </c>
      <c r="DX35" s="621"/>
      <c r="DY35" s="621"/>
      <c r="DZ35" s="621"/>
      <c r="EA35" s="621"/>
      <c r="EB35" s="621"/>
      <c r="EC35" s="622"/>
    </row>
    <row r="36" spans="2:133" ht="11.25" customHeight="1">
      <c r="B36" s="638" t="s">
        <v>311</v>
      </c>
      <c r="C36" s="639"/>
      <c r="D36" s="639"/>
      <c r="E36" s="639"/>
      <c r="F36" s="639"/>
      <c r="G36" s="639"/>
      <c r="H36" s="639"/>
      <c r="I36" s="639"/>
      <c r="J36" s="639"/>
      <c r="K36" s="639"/>
      <c r="L36" s="639"/>
      <c r="M36" s="639"/>
      <c r="N36" s="639"/>
      <c r="O36" s="639"/>
      <c r="P36" s="639"/>
      <c r="Q36" s="640"/>
      <c r="R36" s="667">
        <v>11006112</v>
      </c>
      <c r="S36" s="668"/>
      <c r="T36" s="668"/>
      <c r="U36" s="668"/>
      <c r="V36" s="668"/>
      <c r="W36" s="668"/>
      <c r="X36" s="668"/>
      <c r="Y36" s="669"/>
      <c r="Z36" s="670">
        <v>100</v>
      </c>
      <c r="AA36" s="670"/>
      <c r="AB36" s="670"/>
      <c r="AC36" s="670"/>
      <c r="AD36" s="671">
        <v>5050558</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473626</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69736</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1283118</v>
      </c>
      <c r="CS36" s="596"/>
      <c r="CT36" s="596"/>
      <c r="CU36" s="596"/>
      <c r="CV36" s="596"/>
      <c r="CW36" s="596"/>
      <c r="CX36" s="596"/>
      <c r="CY36" s="597"/>
      <c r="CZ36" s="629">
        <v>12</v>
      </c>
      <c r="DA36" s="630"/>
      <c r="DB36" s="630"/>
      <c r="DC36" s="631"/>
      <c r="DD36" s="604">
        <v>1064560</v>
      </c>
      <c r="DE36" s="596"/>
      <c r="DF36" s="596"/>
      <c r="DG36" s="596"/>
      <c r="DH36" s="596"/>
      <c r="DI36" s="596"/>
      <c r="DJ36" s="596"/>
      <c r="DK36" s="597"/>
      <c r="DL36" s="604">
        <v>746112</v>
      </c>
      <c r="DM36" s="596"/>
      <c r="DN36" s="596"/>
      <c r="DO36" s="596"/>
      <c r="DP36" s="596"/>
      <c r="DQ36" s="596"/>
      <c r="DR36" s="596"/>
      <c r="DS36" s="596"/>
      <c r="DT36" s="596"/>
      <c r="DU36" s="596"/>
      <c r="DV36" s="597"/>
      <c r="DW36" s="600">
        <v>13.8</v>
      </c>
      <c r="DX36" s="621"/>
      <c r="DY36" s="621"/>
      <c r="DZ36" s="621"/>
      <c r="EA36" s="621"/>
      <c r="EB36" s="621"/>
      <c r="EC36" s="622"/>
    </row>
    <row r="37" spans="2:133" ht="11.25" customHeight="1">
      <c r="AQ37" s="674" t="s">
        <v>315</v>
      </c>
      <c r="AR37" s="675"/>
      <c r="AS37" s="675"/>
      <c r="AT37" s="675"/>
      <c r="AU37" s="675"/>
      <c r="AV37" s="675"/>
      <c r="AW37" s="675"/>
      <c r="AX37" s="675"/>
      <c r="AY37" s="676"/>
      <c r="AZ37" s="595">
        <v>23820</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3148</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627736</v>
      </c>
      <c r="CS37" s="627"/>
      <c r="CT37" s="627"/>
      <c r="CU37" s="627"/>
      <c r="CV37" s="627"/>
      <c r="CW37" s="627"/>
      <c r="CX37" s="627"/>
      <c r="CY37" s="628"/>
      <c r="CZ37" s="629">
        <v>5.9</v>
      </c>
      <c r="DA37" s="630"/>
      <c r="DB37" s="630"/>
      <c r="DC37" s="631"/>
      <c r="DD37" s="604">
        <v>627736</v>
      </c>
      <c r="DE37" s="627"/>
      <c r="DF37" s="627"/>
      <c r="DG37" s="627"/>
      <c r="DH37" s="627"/>
      <c r="DI37" s="627"/>
      <c r="DJ37" s="627"/>
      <c r="DK37" s="628"/>
      <c r="DL37" s="604">
        <v>535482</v>
      </c>
      <c r="DM37" s="627"/>
      <c r="DN37" s="627"/>
      <c r="DO37" s="627"/>
      <c r="DP37" s="627"/>
      <c r="DQ37" s="627"/>
      <c r="DR37" s="627"/>
      <c r="DS37" s="627"/>
      <c r="DT37" s="627"/>
      <c r="DU37" s="627"/>
      <c r="DV37" s="628"/>
      <c r="DW37" s="600">
        <v>9.9</v>
      </c>
      <c r="DX37" s="621"/>
      <c r="DY37" s="621"/>
      <c r="DZ37" s="621"/>
      <c r="EA37" s="621"/>
      <c r="EB37" s="621"/>
      <c r="EC37" s="622"/>
    </row>
    <row r="38" spans="2:133" ht="11.25" customHeight="1">
      <c r="AQ38" s="674" t="s">
        <v>318</v>
      </c>
      <c r="AR38" s="675"/>
      <c r="AS38" s="675"/>
      <c r="AT38" s="675"/>
      <c r="AU38" s="675"/>
      <c r="AV38" s="675"/>
      <c r="AW38" s="675"/>
      <c r="AX38" s="675"/>
      <c r="AY38" s="676"/>
      <c r="AZ38" s="595">
        <v>13403</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5511</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1156342</v>
      </c>
      <c r="CS38" s="596"/>
      <c r="CT38" s="596"/>
      <c r="CU38" s="596"/>
      <c r="CV38" s="596"/>
      <c r="CW38" s="596"/>
      <c r="CX38" s="596"/>
      <c r="CY38" s="597"/>
      <c r="CZ38" s="629">
        <v>10.8</v>
      </c>
      <c r="DA38" s="630"/>
      <c r="DB38" s="630"/>
      <c r="DC38" s="631"/>
      <c r="DD38" s="604">
        <v>1011909</v>
      </c>
      <c r="DE38" s="596"/>
      <c r="DF38" s="596"/>
      <c r="DG38" s="596"/>
      <c r="DH38" s="596"/>
      <c r="DI38" s="596"/>
      <c r="DJ38" s="596"/>
      <c r="DK38" s="597"/>
      <c r="DL38" s="604">
        <v>639131</v>
      </c>
      <c r="DM38" s="596"/>
      <c r="DN38" s="596"/>
      <c r="DO38" s="596"/>
      <c r="DP38" s="596"/>
      <c r="DQ38" s="596"/>
      <c r="DR38" s="596"/>
      <c r="DS38" s="596"/>
      <c r="DT38" s="596"/>
      <c r="DU38" s="596"/>
      <c r="DV38" s="597"/>
      <c r="DW38" s="600">
        <v>11.9</v>
      </c>
      <c r="DX38" s="621"/>
      <c r="DY38" s="621"/>
      <c r="DZ38" s="621"/>
      <c r="EA38" s="621"/>
      <c r="EB38" s="621"/>
      <c r="EC38" s="622"/>
    </row>
    <row r="39" spans="2:133" ht="11.25" customHeight="1">
      <c r="AQ39" s="674" t="s">
        <v>321</v>
      </c>
      <c r="AR39" s="675"/>
      <c r="AS39" s="675"/>
      <c r="AT39" s="675"/>
      <c r="AU39" s="675"/>
      <c r="AV39" s="675"/>
      <c r="AW39" s="675"/>
      <c r="AX39" s="675"/>
      <c r="AY39" s="676"/>
      <c r="AZ39" s="595" t="s">
        <v>322</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109</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422239</v>
      </c>
      <c r="CS39" s="627"/>
      <c r="CT39" s="627"/>
      <c r="CU39" s="627"/>
      <c r="CV39" s="627"/>
      <c r="CW39" s="627"/>
      <c r="CX39" s="627"/>
      <c r="CY39" s="628"/>
      <c r="CZ39" s="629">
        <v>4</v>
      </c>
      <c r="DA39" s="630"/>
      <c r="DB39" s="630"/>
      <c r="DC39" s="631"/>
      <c r="DD39" s="604">
        <v>210001</v>
      </c>
      <c r="DE39" s="627"/>
      <c r="DF39" s="627"/>
      <c r="DG39" s="627"/>
      <c r="DH39" s="627"/>
      <c r="DI39" s="627"/>
      <c r="DJ39" s="627"/>
      <c r="DK39" s="628"/>
      <c r="DL39" s="604" t="s">
        <v>322</v>
      </c>
      <c r="DM39" s="627"/>
      <c r="DN39" s="627"/>
      <c r="DO39" s="627"/>
      <c r="DP39" s="627"/>
      <c r="DQ39" s="627"/>
      <c r="DR39" s="627"/>
      <c r="DS39" s="627"/>
      <c r="DT39" s="627"/>
      <c r="DU39" s="627"/>
      <c r="DV39" s="628"/>
      <c r="DW39" s="600" t="s">
        <v>322</v>
      </c>
      <c r="DX39" s="621"/>
      <c r="DY39" s="621"/>
      <c r="DZ39" s="621"/>
      <c r="EA39" s="621"/>
      <c r="EB39" s="621"/>
      <c r="EC39" s="62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152734</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96</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19</v>
      </c>
      <c r="CS40" s="596"/>
      <c r="CT40" s="596"/>
      <c r="CU40" s="596"/>
      <c r="CV40" s="596"/>
      <c r="CW40" s="596"/>
      <c r="CX40" s="596"/>
      <c r="CY40" s="597"/>
      <c r="CZ40" s="629">
        <v>0</v>
      </c>
      <c r="DA40" s="630"/>
      <c r="DB40" s="630"/>
      <c r="DC40" s="631"/>
      <c r="DD40" s="604">
        <v>19</v>
      </c>
      <c r="DE40" s="596"/>
      <c r="DF40" s="596"/>
      <c r="DG40" s="596"/>
      <c r="DH40" s="596"/>
      <c r="DI40" s="596"/>
      <c r="DJ40" s="596"/>
      <c r="DK40" s="597"/>
      <c r="DL40" s="604" t="s">
        <v>322</v>
      </c>
      <c r="DM40" s="596"/>
      <c r="DN40" s="596"/>
      <c r="DO40" s="596"/>
      <c r="DP40" s="596"/>
      <c r="DQ40" s="596"/>
      <c r="DR40" s="596"/>
      <c r="DS40" s="596"/>
      <c r="DT40" s="596"/>
      <c r="DU40" s="596"/>
      <c r="DV40" s="597"/>
      <c r="DW40" s="600" t="s">
        <v>322</v>
      </c>
      <c r="DX40" s="621"/>
      <c r="DY40" s="621"/>
      <c r="DZ40" s="621"/>
      <c r="EA40" s="621"/>
      <c r="EB40" s="621"/>
      <c r="EC40" s="62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506162</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301</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2934670</v>
      </c>
      <c r="CS42" s="596"/>
      <c r="CT42" s="596"/>
      <c r="CU42" s="596"/>
      <c r="CV42" s="596"/>
      <c r="CW42" s="596"/>
      <c r="CX42" s="596"/>
      <c r="CY42" s="597"/>
      <c r="CZ42" s="629">
        <v>27.5</v>
      </c>
      <c r="DA42" s="678"/>
      <c r="DB42" s="678"/>
      <c r="DC42" s="679"/>
      <c r="DD42" s="604">
        <v>539052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55512</v>
      </c>
      <c r="CS43" s="627"/>
      <c r="CT43" s="627"/>
      <c r="CU43" s="627"/>
      <c r="CV43" s="627"/>
      <c r="CW43" s="627"/>
      <c r="CX43" s="627"/>
      <c r="CY43" s="628"/>
      <c r="CZ43" s="629">
        <v>0.5</v>
      </c>
      <c r="DA43" s="630"/>
      <c r="DB43" s="630"/>
      <c r="DC43" s="631"/>
      <c r="DD43" s="604">
        <v>55512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2934670</v>
      </c>
      <c r="CS44" s="596"/>
      <c r="CT44" s="596"/>
      <c r="CU44" s="596"/>
      <c r="CV44" s="596"/>
      <c r="CW44" s="596"/>
      <c r="CX44" s="596"/>
      <c r="CY44" s="597"/>
      <c r="CZ44" s="629">
        <v>27.5</v>
      </c>
      <c r="DA44" s="678"/>
      <c r="DB44" s="678"/>
      <c r="DC44" s="679"/>
      <c r="DD44" s="604">
        <v>539052</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590759</v>
      </c>
      <c r="CS45" s="627"/>
      <c r="CT45" s="627"/>
      <c r="CU45" s="627"/>
      <c r="CV45" s="627"/>
      <c r="CW45" s="627"/>
      <c r="CX45" s="627"/>
      <c r="CY45" s="628"/>
      <c r="CZ45" s="629">
        <v>5.5</v>
      </c>
      <c r="DA45" s="630"/>
      <c r="DB45" s="630"/>
      <c r="DC45" s="631"/>
      <c r="DD45" s="604">
        <v>67024</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2285398</v>
      </c>
      <c r="CS46" s="596"/>
      <c r="CT46" s="596"/>
      <c r="CU46" s="596"/>
      <c r="CV46" s="596"/>
      <c r="CW46" s="596"/>
      <c r="CX46" s="596"/>
      <c r="CY46" s="597"/>
      <c r="CZ46" s="629">
        <v>21.4</v>
      </c>
      <c r="DA46" s="678"/>
      <c r="DB46" s="678"/>
      <c r="DC46" s="679"/>
      <c r="DD46" s="604">
        <v>425115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t="s">
        <v>112</v>
      </c>
      <c r="CS47" s="627"/>
      <c r="CT47" s="627"/>
      <c r="CU47" s="627"/>
      <c r="CV47" s="627"/>
      <c r="CW47" s="627"/>
      <c r="CX47" s="627"/>
      <c r="CY47" s="628"/>
      <c r="CZ47" s="629" t="s">
        <v>112</v>
      </c>
      <c r="DA47" s="630"/>
      <c r="DB47" s="630"/>
      <c r="DC47" s="631"/>
      <c r="DD47" s="604" t="s">
        <v>112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10658909</v>
      </c>
      <c r="CS49" s="663"/>
      <c r="CT49" s="663"/>
      <c r="CU49" s="663"/>
      <c r="CV49" s="663"/>
      <c r="CW49" s="663"/>
      <c r="CX49" s="663"/>
      <c r="CY49" s="690"/>
      <c r="CZ49" s="691">
        <v>100</v>
      </c>
      <c r="DA49" s="692"/>
      <c r="DB49" s="692"/>
      <c r="DC49" s="693"/>
      <c r="DD49" s="694">
        <v>5973374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11006</v>
      </c>
      <c r="R7" s="725"/>
      <c r="S7" s="725"/>
      <c r="T7" s="725"/>
      <c r="U7" s="725"/>
      <c r="V7" s="725">
        <v>10659</v>
      </c>
      <c r="W7" s="725"/>
      <c r="X7" s="725"/>
      <c r="Y7" s="725"/>
      <c r="Z7" s="725"/>
      <c r="AA7" s="725">
        <v>347</v>
      </c>
      <c r="AB7" s="725"/>
      <c r="AC7" s="725"/>
      <c r="AD7" s="725"/>
      <c r="AE7" s="726"/>
      <c r="AF7" s="727">
        <v>347</v>
      </c>
      <c r="AG7" s="728"/>
      <c r="AH7" s="728"/>
      <c r="AI7" s="728"/>
      <c r="AJ7" s="729"/>
      <c r="AK7" s="764">
        <v>407</v>
      </c>
      <c r="AL7" s="765"/>
      <c r="AM7" s="765"/>
      <c r="AN7" s="765"/>
      <c r="AO7" s="765"/>
      <c r="AP7" s="765">
        <v>8083</v>
      </c>
      <c r="AQ7" s="765"/>
      <c r="AR7" s="765"/>
      <c r="AS7" s="765"/>
      <c r="AT7" s="765"/>
      <c r="AU7" s="766" t="s">
        <v>538</v>
      </c>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559</v>
      </c>
      <c r="BS7" s="768" t="s">
        <v>540</v>
      </c>
      <c r="BT7" s="769"/>
      <c r="BU7" s="769"/>
      <c r="BV7" s="769"/>
      <c r="BW7" s="769"/>
      <c r="BX7" s="769"/>
      <c r="BY7" s="769"/>
      <c r="BZ7" s="769"/>
      <c r="CA7" s="769"/>
      <c r="CB7" s="769"/>
      <c r="CC7" s="769"/>
      <c r="CD7" s="769"/>
      <c r="CE7" s="769"/>
      <c r="CF7" s="769"/>
      <c r="CG7" s="770"/>
      <c r="CH7" s="761">
        <v>0</v>
      </c>
      <c r="CI7" s="762"/>
      <c r="CJ7" s="762"/>
      <c r="CK7" s="762"/>
      <c r="CL7" s="763"/>
      <c r="CM7" s="761">
        <v>95</v>
      </c>
      <c r="CN7" s="762"/>
      <c r="CO7" s="762"/>
      <c r="CP7" s="762"/>
      <c r="CQ7" s="763"/>
      <c r="CR7" s="761">
        <v>5</v>
      </c>
      <c r="CS7" s="762"/>
      <c r="CT7" s="762"/>
      <c r="CU7" s="762"/>
      <c r="CV7" s="763"/>
      <c r="CW7" s="761" t="s">
        <v>539</v>
      </c>
      <c r="CX7" s="762"/>
      <c r="CY7" s="762"/>
      <c r="CZ7" s="762"/>
      <c r="DA7" s="763"/>
      <c r="DB7" s="761" t="s">
        <v>539</v>
      </c>
      <c r="DC7" s="762"/>
      <c r="DD7" s="762"/>
      <c r="DE7" s="762"/>
      <c r="DF7" s="763"/>
      <c r="DG7" s="761">
        <v>295</v>
      </c>
      <c r="DH7" s="762"/>
      <c r="DI7" s="762"/>
      <c r="DJ7" s="762"/>
      <c r="DK7" s="763"/>
      <c r="DL7" s="761" t="s">
        <v>539</v>
      </c>
      <c r="DM7" s="762"/>
      <c r="DN7" s="762"/>
      <c r="DO7" s="762"/>
      <c r="DP7" s="763"/>
      <c r="DQ7" s="761" t="s">
        <v>539</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11006</v>
      </c>
      <c r="R23" s="784"/>
      <c r="S23" s="784"/>
      <c r="T23" s="784"/>
      <c r="U23" s="784"/>
      <c r="V23" s="784">
        <v>10659</v>
      </c>
      <c r="W23" s="784"/>
      <c r="X23" s="784"/>
      <c r="Y23" s="784"/>
      <c r="Z23" s="784"/>
      <c r="AA23" s="784">
        <v>347</v>
      </c>
      <c r="AB23" s="784"/>
      <c r="AC23" s="784"/>
      <c r="AD23" s="784"/>
      <c r="AE23" s="785"/>
      <c r="AF23" s="786">
        <v>347</v>
      </c>
      <c r="AG23" s="784"/>
      <c r="AH23" s="784"/>
      <c r="AI23" s="784"/>
      <c r="AJ23" s="787"/>
      <c r="AK23" s="788"/>
      <c r="AL23" s="789"/>
      <c r="AM23" s="789"/>
      <c r="AN23" s="789"/>
      <c r="AO23" s="789"/>
      <c r="AP23" s="784">
        <v>8083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2748</v>
      </c>
      <c r="R28" s="813"/>
      <c r="S28" s="813"/>
      <c r="T28" s="813"/>
      <c r="U28" s="813"/>
      <c r="V28" s="813">
        <v>2655</v>
      </c>
      <c r="W28" s="813"/>
      <c r="X28" s="813"/>
      <c r="Y28" s="813"/>
      <c r="Z28" s="813"/>
      <c r="AA28" s="813">
        <v>93</v>
      </c>
      <c r="AB28" s="813"/>
      <c r="AC28" s="813"/>
      <c r="AD28" s="813"/>
      <c r="AE28" s="814"/>
      <c r="AF28" s="815">
        <v>93</v>
      </c>
      <c r="AG28" s="813"/>
      <c r="AH28" s="813"/>
      <c r="AI28" s="813"/>
      <c r="AJ28" s="816"/>
      <c r="AK28" s="817">
        <v>154</v>
      </c>
      <c r="AL28" s="808"/>
      <c r="AM28" s="808"/>
      <c r="AN28" s="808"/>
      <c r="AO28" s="808"/>
      <c r="AP28" s="808" t="s">
        <v>539</v>
      </c>
      <c r="AQ28" s="808"/>
      <c r="AR28" s="808"/>
      <c r="AS28" s="808"/>
      <c r="AT28" s="808"/>
      <c r="AU28" s="808" t="s">
        <v>539</v>
      </c>
      <c r="AV28" s="808"/>
      <c r="AW28" s="808"/>
      <c r="AX28" s="808"/>
      <c r="AY28" s="808"/>
      <c r="AZ28" s="809" t="s">
        <v>539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243</v>
      </c>
      <c r="R29" s="749"/>
      <c r="S29" s="749"/>
      <c r="T29" s="749"/>
      <c r="U29" s="749"/>
      <c r="V29" s="749">
        <v>243</v>
      </c>
      <c r="W29" s="749"/>
      <c r="X29" s="749"/>
      <c r="Y29" s="749"/>
      <c r="Z29" s="749"/>
      <c r="AA29" s="749" t="s">
        <v>539</v>
      </c>
      <c r="AB29" s="749"/>
      <c r="AC29" s="749"/>
      <c r="AD29" s="749"/>
      <c r="AE29" s="750"/>
      <c r="AF29" s="751" t="s">
        <v>112</v>
      </c>
      <c r="AG29" s="752"/>
      <c r="AH29" s="752"/>
      <c r="AI29" s="752"/>
      <c r="AJ29" s="753"/>
      <c r="AK29" s="820">
        <v>69</v>
      </c>
      <c r="AL29" s="821"/>
      <c r="AM29" s="821"/>
      <c r="AN29" s="821"/>
      <c r="AO29" s="821"/>
      <c r="AP29" s="821" t="s">
        <v>539</v>
      </c>
      <c r="AQ29" s="821"/>
      <c r="AR29" s="821"/>
      <c r="AS29" s="821"/>
      <c r="AT29" s="821"/>
      <c r="AU29" s="821" t="s">
        <v>539</v>
      </c>
      <c r="AV29" s="821"/>
      <c r="AW29" s="821"/>
      <c r="AX29" s="821"/>
      <c r="AY29" s="821"/>
      <c r="AZ29" s="822" t="s">
        <v>539</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222</v>
      </c>
      <c r="R30" s="749"/>
      <c r="S30" s="749"/>
      <c r="T30" s="749"/>
      <c r="U30" s="749"/>
      <c r="V30" s="749">
        <v>181</v>
      </c>
      <c r="W30" s="749"/>
      <c r="X30" s="749"/>
      <c r="Y30" s="749"/>
      <c r="Z30" s="749"/>
      <c r="AA30" s="749">
        <v>41</v>
      </c>
      <c r="AB30" s="749"/>
      <c r="AC30" s="749"/>
      <c r="AD30" s="749"/>
      <c r="AE30" s="750"/>
      <c r="AF30" s="751">
        <v>696</v>
      </c>
      <c r="AG30" s="752"/>
      <c r="AH30" s="752"/>
      <c r="AI30" s="752"/>
      <c r="AJ30" s="753"/>
      <c r="AK30" s="820">
        <v>0</v>
      </c>
      <c r="AL30" s="821"/>
      <c r="AM30" s="821"/>
      <c r="AN30" s="821"/>
      <c r="AO30" s="821"/>
      <c r="AP30" s="821">
        <v>614</v>
      </c>
      <c r="AQ30" s="821"/>
      <c r="AR30" s="821"/>
      <c r="AS30" s="821"/>
      <c r="AT30" s="821"/>
      <c r="AU30" s="821">
        <v>33</v>
      </c>
      <c r="AV30" s="821"/>
      <c r="AW30" s="821"/>
      <c r="AX30" s="821"/>
      <c r="AY30" s="821"/>
      <c r="AZ30" s="822" t="s">
        <v>539</v>
      </c>
      <c r="BA30" s="822"/>
      <c r="BB30" s="822"/>
      <c r="BC30" s="822"/>
      <c r="BD30" s="822"/>
      <c r="BE30" s="818" t="s">
        <v>383</v>
      </c>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384</v>
      </c>
      <c r="C31" s="746"/>
      <c r="D31" s="746"/>
      <c r="E31" s="746"/>
      <c r="F31" s="746"/>
      <c r="G31" s="746"/>
      <c r="H31" s="746"/>
      <c r="I31" s="746"/>
      <c r="J31" s="746"/>
      <c r="K31" s="746"/>
      <c r="L31" s="746"/>
      <c r="M31" s="746"/>
      <c r="N31" s="746"/>
      <c r="O31" s="746"/>
      <c r="P31" s="747"/>
      <c r="Q31" s="748">
        <v>77</v>
      </c>
      <c r="R31" s="749"/>
      <c r="S31" s="749"/>
      <c r="T31" s="749"/>
      <c r="U31" s="749"/>
      <c r="V31" s="749">
        <v>69</v>
      </c>
      <c r="W31" s="749"/>
      <c r="X31" s="749"/>
      <c r="Y31" s="749"/>
      <c r="Z31" s="749"/>
      <c r="AA31" s="749">
        <v>8</v>
      </c>
      <c r="AB31" s="749"/>
      <c r="AC31" s="749"/>
      <c r="AD31" s="749"/>
      <c r="AE31" s="750"/>
      <c r="AF31" s="751">
        <v>8</v>
      </c>
      <c r="AG31" s="752"/>
      <c r="AH31" s="752"/>
      <c r="AI31" s="752"/>
      <c r="AJ31" s="753"/>
      <c r="AK31" s="820" t="s">
        <v>539</v>
      </c>
      <c r="AL31" s="821"/>
      <c r="AM31" s="821"/>
      <c r="AN31" s="821"/>
      <c r="AO31" s="821"/>
      <c r="AP31" s="821" t="s">
        <v>539</v>
      </c>
      <c r="AQ31" s="821"/>
      <c r="AR31" s="821"/>
      <c r="AS31" s="821"/>
      <c r="AT31" s="821"/>
      <c r="AU31" s="821" t="s">
        <v>539</v>
      </c>
      <c r="AV31" s="821"/>
      <c r="AW31" s="821"/>
      <c r="AX31" s="821"/>
      <c r="AY31" s="821"/>
      <c r="AZ31" s="822" t="s">
        <v>539</v>
      </c>
      <c r="BA31" s="822"/>
      <c r="BB31" s="822"/>
      <c r="BC31" s="822"/>
      <c r="BD31" s="822"/>
      <c r="BE31" s="818" t="s">
        <v>385</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386</v>
      </c>
      <c r="C32" s="746"/>
      <c r="D32" s="746"/>
      <c r="E32" s="746"/>
      <c r="F32" s="746"/>
      <c r="G32" s="746"/>
      <c r="H32" s="746"/>
      <c r="I32" s="746"/>
      <c r="J32" s="746"/>
      <c r="K32" s="746"/>
      <c r="L32" s="746"/>
      <c r="M32" s="746"/>
      <c r="N32" s="746"/>
      <c r="O32" s="746"/>
      <c r="P32" s="747"/>
      <c r="Q32" s="748">
        <v>93</v>
      </c>
      <c r="R32" s="749"/>
      <c r="S32" s="749"/>
      <c r="T32" s="749"/>
      <c r="U32" s="749"/>
      <c r="V32" s="749">
        <v>89</v>
      </c>
      <c r="W32" s="749"/>
      <c r="X32" s="749"/>
      <c r="Y32" s="749"/>
      <c r="Z32" s="749"/>
      <c r="AA32" s="749">
        <v>4</v>
      </c>
      <c r="AB32" s="749"/>
      <c r="AC32" s="749"/>
      <c r="AD32" s="749"/>
      <c r="AE32" s="750"/>
      <c r="AF32" s="751">
        <v>4</v>
      </c>
      <c r="AG32" s="752"/>
      <c r="AH32" s="752"/>
      <c r="AI32" s="752"/>
      <c r="AJ32" s="753"/>
      <c r="AK32" s="820">
        <v>24</v>
      </c>
      <c r="AL32" s="821"/>
      <c r="AM32" s="821"/>
      <c r="AN32" s="821"/>
      <c r="AO32" s="821"/>
      <c r="AP32" s="821">
        <v>59</v>
      </c>
      <c r="AQ32" s="821"/>
      <c r="AR32" s="821"/>
      <c r="AS32" s="821"/>
      <c r="AT32" s="821"/>
      <c r="AU32" s="821" t="s">
        <v>539</v>
      </c>
      <c r="AV32" s="821"/>
      <c r="AW32" s="821"/>
      <c r="AX32" s="821"/>
      <c r="AY32" s="821"/>
      <c r="AZ32" s="822" t="s">
        <v>539</v>
      </c>
      <c r="BA32" s="822"/>
      <c r="BB32" s="822"/>
      <c r="BC32" s="822"/>
      <c r="BD32" s="822"/>
      <c r="BE32" s="818" t="s">
        <v>385</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387</v>
      </c>
      <c r="C33" s="746"/>
      <c r="D33" s="746"/>
      <c r="E33" s="746"/>
      <c r="F33" s="746"/>
      <c r="G33" s="746"/>
      <c r="H33" s="746"/>
      <c r="I33" s="746"/>
      <c r="J33" s="746"/>
      <c r="K33" s="746"/>
      <c r="L33" s="746"/>
      <c r="M33" s="746"/>
      <c r="N33" s="746"/>
      <c r="O33" s="746"/>
      <c r="P33" s="747"/>
      <c r="Q33" s="748">
        <v>375</v>
      </c>
      <c r="R33" s="749"/>
      <c r="S33" s="749"/>
      <c r="T33" s="749"/>
      <c r="U33" s="749"/>
      <c r="V33" s="749">
        <v>375</v>
      </c>
      <c r="W33" s="749"/>
      <c r="X33" s="749"/>
      <c r="Y33" s="749"/>
      <c r="Z33" s="749"/>
      <c r="AA33" s="749" t="s">
        <v>539</v>
      </c>
      <c r="AB33" s="749"/>
      <c r="AC33" s="749"/>
      <c r="AD33" s="749"/>
      <c r="AE33" s="750"/>
      <c r="AF33" s="751" t="s">
        <v>112</v>
      </c>
      <c r="AG33" s="752"/>
      <c r="AH33" s="752"/>
      <c r="AI33" s="752"/>
      <c r="AJ33" s="753"/>
      <c r="AK33" s="820">
        <v>258</v>
      </c>
      <c r="AL33" s="821"/>
      <c r="AM33" s="821"/>
      <c r="AN33" s="821"/>
      <c r="AO33" s="821"/>
      <c r="AP33" s="821">
        <v>1913</v>
      </c>
      <c r="AQ33" s="821"/>
      <c r="AR33" s="821"/>
      <c r="AS33" s="821"/>
      <c r="AT33" s="821"/>
      <c r="AU33" s="821">
        <v>1776</v>
      </c>
      <c r="AV33" s="821"/>
      <c r="AW33" s="821"/>
      <c r="AX33" s="821"/>
      <c r="AY33" s="821"/>
      <c r="AZ33" s="822" t="s">
        <v>539</v>
      </c>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388</v>
      </c>
      <c r="C34" s="746"/>
      <c r="D34" s="746"/>
      <c r="E34" s="746"/>
      <c r="F34" s="746"/>
      <c r="G34" s="746"/>
      <c r="H34" s="746"/>
      <c r="I34" s="746"/>
      <c r="J34" s="746"/>
      <c r="K34" s="746"/>
      <c r="L34" s="746"/>
      <c r="M34" s="746"/>
      <c r="N34" s="746"/>
      <c r="O34" s="746"/>
      <c r="P34" s="747"/>
      <c r="Q34" s="748">
        <v>1169</v>
      </c>
      <c r="R34" s="749"/>
      <c r="S34" s="749"/>
      <c r="T34" s="749"/>
      <c r="U34" s="749"/>
      <c r="V34" s="749">
        <v>1169</v>
      </c>
      <c r="W34" s="749"/>
      <c r="X34" s="749"/>
      <c r="Y34" s="749"/>
      <c r="Z34" s="749"/>
      <c r="AA34" s="749">
        <v>0</v>
      </c>
      <c r="AB34" s="749"/>
      <c r="AC34" s="749"/>
      <c r="AD34" s="749"/>
      <c r="AE34" s="750"/>
      <c r="AF34" s="751">
        <v>0</v>
      </c>
      <c r="AG34" s="752"/>
      <c r="AH34" s="752"/>
      <c r="AI34" s="752"/>
      <c r="AJ34" s="753"/>
      <c r="AK34" s="820">
        <v>216</v>
      </c>
      <c r="AL34" s="821"/>
      <c r="AM34" s="821"/>
      <c r="AN34" s="821"/>
      <c r="AO34" s="821"/>
      <c r="AP34" s="821">
        <v>4372</v>
      </c>
      <c r="AQ34" s="821"/>
      <c r="AR34" s="821"/>
      <c r="AS34" s="821"/>
      <c r="AT34" s="821"/>
      <c r="AU34" s="821">
        <v>3349</v>
      </c>
      <c r="AV34" s="821"/>
      <c r="AW34" s="821"/>
      <c r="AX34" s="821"/>
      <c r="AY34" s="821"/>
      <c r="AZ34" s="822" t="s">
        <v>539</v>
      </c>
      <c r="BA34" s="822"/>
      <c r="BB34" s="822"/>
      <c r="BC34" s="822"/>
      <c r="BD34" s="822"/>
      <c r="BE34" s="818" t="s">
        <v>385</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389</v>
      </c>
      <c r="C35" s="746"/>
      <c r="D35" s="746"/>
      <c r="E35" s="746"/>
      <c r="F35" s="746"/>
      <c r="G35" s="746"/>
      <c r="H35" s="746"/>
      <c r="I35" s="746"/>
      <c r="J35" s="746"/>
      <c r="K35" s="746"/>
      <c r="L35" s="746"/>
      <c r="M35" s="746"/>
      <c r="N35" s="746"/>
      <c r="O35" s="746"/>
      <c r="P35" s="747"/>
      <c r="Q35" s="748">
        <v>286</v>
      </c>
      <c r="R35" s="749"/>
      <c r="S35" s="749"/>
      <c r="T35" s="749"/>
      <c r="U35" s="749"/>
      <c r="V35" s="749">
        <v>274</v>
      </c>
      <c r="W35" s="749"/>
      <c r="X35" s="749"/>
      <c r="Y35" s="749"/>
      <c r="Z35" s="749"/>
      <c r="AA35" s="749">
        <v>12</v>
      </c>
      <c r="AB35" s="749"/>
      <c r="AC35" s="749"/>
      <c r="AD35" s="749"/>
      <c r="AE35" s="750"/>
      <c r="AF35" s="751">
        <v>12</v>
      </c>
      <c r="AG35" s="752"/>
      <c r="AH35" s="752"/>
      <c r="AI35" s="752"/>
      <c r="AJ35" s="753"/>
      <c r="AK35" s="820" t="s">
        <v>539</v>
      </c>
      <c r="AL35" s="821"/>
      <c r="AM35" s="821"/>
      <c r="AN35" s="821"/>
      <c r="AO35" s="821"/>
      <c r="AP35" s="821" t="s">
        <v>539</v>
      </c>
      <c r="AQ35" s="821"/>
      <c r="AR35" s="821"/>
      <c r="AS35" s="821"/>
      <c r="AT35" s="821"/>
      <c r="AU35" s="821" t="s">
        <v>539</v>
      </c>
      <c r="AV35" s="821"/>
      <c r="AW35" s="821"/>
      <c r="AX35" s="821"/>
      <c r="AY35" s="821"/>
      <c r="AZ35" s="822" t="s">
        <v>539</v>
      </c>
      <c r="BA35" s="822"/>
      <c r="BB35" s="822"/>
      <c r="BC35" s="822"/>
      <c r="BD35" s="822"/>
      <c r="BE35" s="818" t="s">
        <v>385</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813</v>
      </c>
      <c r="AG63" s="832"/>
      <c r="AH63" s="832"/>
      <c r="AI63" s="832"/>
      <c r="AJ63" s="833"/>
      <c r="AK63" s="834"/>
      <c r="AL63" s="829"/>
      <c r="AM63" s="829"/>
      <c r="AN63" s="829"/>
      <c r="AO63" s="829"/>
      <c r="AP63" s="832">
        <v>6958</v>
      </c>
      <c r="AQ63" s="832"/>
      <c r="AR63" s="832"/>
      <c r="AS63" s="832"/>
      <c r="AT63" s="832"/>
      <c r="AU63" s="832">
        <v>5157</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393</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394</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541</v>
      </c>
      <c r="C68" s="860"/>
      <c r="D68" s="860"/>
      <c r="E68" s="860"/>
      <c r="F68" s="860"/>
      <c r="G68" s="860"/>
      <c r="H68" s="860"/>
      <c r="I68" s="860"/>
      <c r="J68" s="860"/>
      <c r="K68" s="860"/>
      <c r="L68" s="860"/>
      <c r="M68" s="860"/>
      <c r="N68" s="860"/>
      <c r="O68" s="860"/>
      <c r="P68" s="861"/>
      <c r="Q68" s="862">
        <v>717</v>
      </c>
      <c r="R68" s="856"/>
      <c r="S68" s="856"/>
      <c r="T68" s="856"/>
      <c r="U68" s="856"/>
      <c r="V68" s="856">
        <v>607</v>
      </c>
      <c r="W68" s="856"/>
      <c r="X68" s="856"/>
      <c r="Y68" s="856"/>
      <c r="Z68" s="856"/>
      <c r="AA68" s="856">
        <v>109</v>
      </c>
      <c r="AB68" s="856"/>
      <c r="AC68" s="856"/>
      <c r="AD68" s="856"/>
      <c r="AE68" s="856"/>
      <c r="AF68" s="856">
        <v>109</v>
      </c>
      <c r="AG68" s="856"/>
      <c r="AH68" s="856"/>
      <c r="AI68" s="856"/>
      <c r="AJ68" s="856"/>
      <c r="AK68" s="856" t="s">
        <v>539</v>
      </c>
      <c r="AL68" s="856"/>
      <c r="AM68" s="856"/>
      <c r="AN68" s="856"/>
      <c r="AO68" s="856"/>
      <c r="AP68" s="856" t="s">
        <v>539</v>
      </c>
      <c r="AQ68" s="856"/>
      <c r="AR68" s="856"/>
      <c r="AS68" s="856"/>
      <c r="AT68" s="856"/>
      <c r="AU68" s="856" t="s">
        <v>539</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542</v>
      </c>
      <c r="C69" s="864"/>
      <c r="D69" s="864"/>
      <c r="E69" s="864"/>
      <c r="F69" s="864"/>
      <c r="G69" s="864"/>
      <c r="H69" s="864"/>
      <c r="I69" s="864"/>
      <c r="J69" s="864"/>
      <c r="K69" s="864"/>
      <c r="L69" s="864"/>
      <c r="M69" s="864"/>
      <c r="N69" s="864"/>
      <c r="O69" s="864"/>
      <c r="P69" s="865"/>
      <c r="Q69" s="866">
        <v>2</v>
      </c>
      <c r="R69" s="821"/>
      <c r="S69" s="821"/>
      <c r="T69" s="821"/>
      <c r="U69" s="821"/>
      <c r="V69" s="821">
        <v>1</v>
      </c>
      <c r="W69" s="821"/>
      <c r="X69" s="821"/>
      <c r="Y69" s="821"/>
      <c r="Z69" s="821"/>
      <c r="AA69" s="821">
        <v>2</v>
      </c>
      <c r="AB69" s="821"/>
      <c r="AC69" s="821"/>
      <c r="AD69" s="821"/>
      <c r="AE69" s="821"/>
      <c r="AF69" s="821">
        <v>2</v>
      </c>
      <c r="AG69" s="821"/>
      <c r="AH69" s="821"/>
      <c r="AI69" s="821"/>
      <c r="AJ69" s="821"/>
      <c r="AK69" s="821" t="s">
        <v>539</v>
      </c>
      <c r="AL69" s="821"/>
      <c r="AM69" s="821"/>
      <c r="AN69" s="821"/>
      <c r="AO69" s="821"/>
      <c r="AP69" s="821" t="s">
        <v>539</v>
      </c>
      <c r="AQ69" s="821"/>
      <c r="AR69" s="821"/>
      <c r="AS69" s="821"/>
      <c r="AT69" s="821"/>
      <c r="AU69" s="821" t="s">
        <v>539</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543</v>
      </c>
      <c r="C70" s="864"/>
      <c r="D70" s="864"/>
      <c r="E70" s="864"/>
      <c r="F70" s="864"/>
      <c r="G70" s="864"/>
      <c r="H70" s="864"/>
      <c r="I70" s="864"/>
      <c r="J70" s="864"/>
      <c r="K70" s="864"/>
      <c r="L70" s="864"/>
      <c r="M70" s="864"/>
      <c r="N70" s="864"/>
      <c r="O70" s="864"/>
      <c r="P70" s="865"/>
      <c r="Q70" s="866">
        <v>180</v>
      </c>
      <c r="R70" s="821"/>
      <c r="S70" s="821"/>
      <c r="T70" s="821"/>
      <c r="U70" s="821"/>
      <c r="V70" s="821">
        <v>159</v>
      </c>
      <c r="W70" s="821"/>
      <c r="X70" s="821"/>
      <c r="Y70" s="821"/>
      <c r="Z70" s="821"/>
      <c r="AA70" s="821">
        <v>21</v>
      </c>
      <c r="AB70" s="821"/>
      <c r="AC70" s="821"/>
      <c r="AD70" s="821"/>
      <c r="AE70" s="821"/>
      <c r="AF70" s="821">
        <v>21</v>
      </c>
      <c r="AG70" s="821"/>
      <c r="AH70" s="821"/>
      <c r="AI70" s="821"/>
      <c r="AJ70" s="821"/>
      <c r="AK70" s="821" t="s">
        <v>539</v>
      </c>
      <c r="AL70" s="821"/>
      <c r="AM70" s="821"/>
      <c r="AN70" s="821"/>
      <c r="AO70" s="821"/>
      <c r="AP70" s="821">
        <v>128</v>
      </c>
      <c r="AQ70" s="821"/>
      <c r="AR70" s="821"/>
      <c r="AS70" s="821"/>
      <c r="AT70" s="821"/>
      <c r="AU70" s="821">
        <v>64</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544</v>
      </c>
      <c r="C71" s="864"/>
      <c r="D71" s="864"/>
      <c r="E71" s="864"/>
      <c r="F71" s="864"/>
      <c r="G71" s="864"/>
      <c r="H71" s="864"/>
      <c r="I71" s="864"/>
      <c r="J71" s="864"/>
      <c r="K71" s="864"/>
      <c r="L71" s="864"/>
      <c r="M71" s="864"/>
      <c r="N71" s="864"/>
      <c r="O71" s="864"/>
      <c r="P71" s="865"/>
      <c r="Q71" s="866">
        <v>72</v>
      </c>
      <c r="R71" s="821"/>
      <c r="S71" s="821"/>
      <c r="T71" s="821"/>
      <c r="U71" s="821"/>
      <c r="V71" s="821">
        <v>70</v>
      </c>
      <c r="W71" s="821"/>
      <c r="X71" s="821"/>
      <c r="Y71" s="821"/>
      <c r="Z71" s="821"/>
      <c r="AA71" s="821">
        <v>3</v>
      </c>
      <c r="AB71" s="821"/>
      <c r="AC71" s="821"/>
      <c r="AD71" s="821"/>
      <c r="AE71" s="821"/>
      <c r="AF71" s="821">
        <v>3</v>
      </c>
      <c r="AG71" s="821"/>
      <c r="AH71" s="821"/>
      <c r="AI71" s="821"/>
      <c r="AJ71" s="821"/>
      <c r="AK71" s="821" t="s">
        <v>539</v>
      </c>
      <c r="AL71" s="821"/>
      <c r="AM71" s="821"/>
      <c r="AN71" s="821"/>
      <c r="AO71" s="821"/>
      <c r="AP71" s="821" t="s">
        <v>539</v>
      </c>
      <c r="AQ71" s="821"/>
      <c r="AR71" s="821"/>
      <c r="AS71" s="821"/>
      <c r="AT71" s="821"/>
      <c r="AU71" s="821" t="s">
        <v>539</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545</v>
      </c>
      <c r="C72" s="864"/>
      <c r="D72" s="864"/>
      <c r="E72" s="864"/>
      <c r="F72" s="864"/>
      <c r="G72" s="864"/>
      <c r="H72" s="864"/>
      <c r="I72" s="864"/>
      <c r="J72" s="864"/>
      <c r="K72" s="864"/>
      <c r="L72" s="864"/>
      <c r="M72" s="864"/>
      <c r="N72" s="864"/>
      <c r="O72" s="864"/>
      <c r="P72" s="865"/>
      <c r="Q72" s="866">
        <v>2</v>
      </c>
      <c r="R72" s="821"/>
      <c r="S72" s="821"/>
      <c r="T72" s="821"/>
      <c r="U72" s="821"/>
      <c r="V72" s="821">
        <v>2</v>
      </c>
      <c r="W72" s="821"/>
      <c r="X72" s="821"/>
      <c r="Y72" s="821"/>
      <c r="Z72" s="821"/>
      <c r="AA72" s="821" t="s">
        <v>539</v>
      </c>
      <c r="AB72" s="821"/>
      <c r="AC72" s="821"/>
      <c r="AD72" s="821"/>
      <c r="AE72" s="821"/>
      <c r="AF72" s="821" t="s">
        <v>539</v>
      </c>
      <c r="AG72" s="821"/>
      <c r="AH72" s="821"/>
      <c r="AI72" s="821"/>
      <c r="AJ72" s="821"/>
      <c r="AK72" s="821" t="s">
        <v>539</v>
      </c>
      <c r="AL72" s="821"/>
      <c r="AM72" s="821"/>
      <c r="AN72" s="821"/>
      <c r="AO72" s="821"/>
      <c r="AP72" s="821" t="s">
        <v>539</v>
      </c>
      <c r="AQ72" s="821"/>
      <c r="AR72" s="821"/>
      <c r="AS72" s="821"/>
      <c r="AT72" s="821"/>
      <c r="AU72" s="821" t="s">
        <v>539</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546</v>
      </c>
      <c r="C73" s="864"/>
      <c r="D73" s="864"/>
      <c r="E73" s="864"/>
      <c r="F73" s="864"/>
      <c r="G73" s="864"/>
      <c r="H73" s="864"/>
      <c r="I73" s="864"/>
      <c r="J73" s="864"/>
      <c r="K73" s="864"/>
      <c r="L73" s="864"/>
      <c r="M73" s="864"/>
      <c r="N73" s="864"/>
      <c r="O73" s="864"/>
      <c r="P73" s="865"/>
      <c r="Q73" s="866">
        <v>4</v>
      </c>
      <c r="R73" s="821"/>
      <c r="S73" s="821"/>
      <c r="T73" s="821"/>
      <c r="U73" s="821"/>
      <c r="V73" s="821">
        <v>3</v>
      </c>
      <c r="W73" s="821"/>
      <c r="X73" s="821"/>
      <c r="Y73" s="821"/>
      <c r="Z73" s="821"/>
      <c r="AA73" s="821" t="s">
        <v>539</v>
      </c>
      <c r="AB73" s="821"/>
      <c r="AC73" s="821"/>
      <c r="AD73" s="821"/>
      <c r="AE73" s="821"/>
      <c r="AF73" s="821" t="s">
        <v>539</v>
      </c>
      <c r="AG73" s="821"/>
      <c r="AH73" s="821"/>
      <c r="AI73" s="821"/>
      <c r="AJ73" s="821"/>
      <c r="AK73" s="821" t="s">
        <v>539</v>
      </c>
      <c r="AL73" s="821"/>
      <c r="AM73" s="821"/>
      <c r="AN73" s="821"/>
      <c r="AO73" s="821"/>
      <c r="AP73" s="821" t="s">
        <v>539</v>
      </c>
      <c r="AQ73" s="821"/>
      <c r="AR73" s="821"/>
      <c r="AS73" s="821"/>
      <c r="AT73" s="821"/>
      <c r="AU73" s="821" t="s">
        <v>539</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547</v>
      </c>
      <c r="C74" s="864"/>
      <c r="D74" s="864"/>
      <c r="E74" s="864"/>
      <c r="F74" s="864"/>
      <c r="G74" s="864"/>
      <c r="H74" s="864"/>
      <c r="I74" s="864"/>
      <c r="J74" s="864"/>
      <c r="K74" s="864"/>
      <c r="L74" s="864"/>
      <c r="M74" s="864"/>
      <c r="N74" s="864"/>
      <c r="O74" s="864"/>
      <c r="P74" s="865"/>
      <c r="Q74" s="866">
        <v>9578</v>
      </c>
      <c r="R74" s="821"/>
      <c r="S74" s="821"/>
      <c r="T74" s="821"/>
      <c r="U74" s="821"/>
      <c r="V74" s="821">
        <v>9432</v>
      </c>
      <c r="W74" s="821"/>
      <c r="X74" s="821"/>
      <c r="Y74" s="821"/>
      <c r="Z74" s="821"/>
      <c r="AA74" s="821">
        <v>146</v>
      </c>
      <c r="AB74" s="821"/>
      <c r="AC74" s="821"/>
      <c r="AD74" s="821"/>
      <c r="AE74" s="821"/>
      <c r="AF74" s="821">
        <v>146</v>
      </c>
      <c r="AG74" s="821"/>
      <c r="AH74" s="821"/>
      <c r="AI74" s="821"/>
      <c r="AJ74" s="821"/>
      <c r="AK74" s="821">
        <v>1850</v>
      </c>
      <c r="AL74" s="821"/>
      <c r="AM74" s="821"/>
      <c r="AN74" s="821"/>
      <c r="AO74" s="821"/>
      <c r="AP74" s="821" t="s">
        <v>539</v>
      </c>
      <c r="AQ74" s="821"/>
      <c r="AR74" s="821"/>
      <c r="AS74" s="821"/>
      <c r="AT74" s="821"/>
      <c r="AU74" s="821" t="s">
        <v>539</v>
      </c>
      <c r="AV74" s="821"/>
      <c r="AW74" s="821"/>
      <c r="AX74" s="821"/>
      <c r="AY74" s="821"/>
      <c r="AZ74" s="867" t="s">
        <v>554</v>
      </c>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548</v>
      </c>
      <c r="C75" s="864"/>
      <c r="D75" s="864"/>
      <c r="E75" s="864"/>
      <c r="F75" s="864"/>
      <c r="G75" s="864"/>
      <c r="H75" s="864"/>
      <c r="I75" s="864"/>
      <c r="J75" s="864"/>
      <c r="K75" s="864"/>
      <c r="L75" s="864"/>
      <c r="M75" s="864"/>
      <c r="N75" s="864"/>
      <c r="O75" s="864"/>
      <c r="P75" s="865"/>
      <c r="Q75" s="869">
        <v>2557</v>
      </c>
      <c r="R75" s="870"/>
      <c r="S75" s="870"/>
      <c r="T75" s="870"/>
      <c r="U75" s="820"/>
      <c r="V75" s="871">
        <v>2438</v>
      </c>
      <c r="W75" s="870"/>
      <c r="X75" s="870"/>
      <c r="Y75" s="870"/>
      <c r="Z75" s="820"/>
      <c r="AA75" s="871">
        <v>119</v>
      </c>
      <c r="AB75" s="870"/>
      <c r="AC75" s="870"/>
      <c r="AD75" s="870"/>
      <c r="AE75" s="820"/>
      <c r="AF75" s="871">
        <v>119</v>
      </c>
      <c r="AG75" s="870"/>
      <c r="AH75" s="870"/>
      <c r="AI75" s="870"/>
      <c r="AJ75" s="820"/>
      <c r="AK75" s="871">
        <v>144</v>
      </c>
      <c r="AL75" s="870"/>
      <c r="AM75" s="870"/>
      <c r="AN75" s="870"/>
      <c r="AO75" s="820"/>
      <c r="AP75" s="871">
        <v>1033</v>
      </c>
      <c r="AQ75" s="870"/>
      <c r="AR75" s="870"/>
      <c r="AS75" s="870"/>
      <c r="AT75" s="820"/>
      <c r="AU75" s="871">
        <v>117</v>
      </c>
      <c r="AV75" s="870"/>
      <c r="AW75" s="870"/>
      <c r="AX75" s="870"/>
      <c r="AY75" s="820"/>
      <c r="AZ75" s="867" t="s">
        <v>557</v>
      </c>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549</v>
      </c>
      <c r="C76" s="864"/>
      <c r="D76" s="864"/>
      <c r="E76" s="864"/>
      <c r="F76" s="864"/>
      <c r="G76" s="864"/>
      <c r="H76" s="864"/>
      <c r="I76" s="864"/>
      <c r="J76" s="864"/>
      <c r="K76" s="864"/>
      <c r="L76" s="864"/>
      <c r="M76" s="864"/>
      <c r="N76" s="864"/>
      <c r="O76" s="864"/>
      <c r="P76" s="865"/>
      <c r="Q76" s="869">
        <v>3060</v>
      </c>
      <c r="R76" s="870"/>
      <c r="S76" s="870"/>
      <c r="T76" s="870"/>
      <c r="U76" s="820"/>
      <c r="V76" s="871">
        <v>2989</v>
      </c>
      <c r="W76" s="870"/>
      <c r="X76" s="870"/>
      <c r="Y76" s="870"/>
      <c r="Z76" s="820"/>
      <c r="AA76" s="871">
        <v>71</v>
      </c>
      <c r="AB76" s="870"/>
      <c r="AC76" s="870"/>
      <c r="AD76" s="870"/>
      <c r="AE76" s="820"/>
      <c r="AF76" s="871">
        <v>71</v>
      </c>
      <c r="AG76" s="870"/>
      <c r="AH76" s="870"/>
      <c r="AI76" s="870"/>
      <c r="AJ76" s="820"/>
      <c r="AK76" s="871">
        <v>222</v>
      </c>
      <c r="AL76" s="870"/>
      <c r="AM76" s="870"/>
      <c r="AN76" s="870"/>
      <c r="AO76" s="820"/>
      <c r="AP76" s="871">
        <v>2340</v>
      </c>
      <c r="AQ76" s="870"/>
      <c r="AR76" s="870"/>
      <c r="AS76" s="870"/>
      <c r="AT76" s="820"/>
      <c r="AU76" s="871">
        <v>203</v>
      </c>
      <c r="AV76" s="870"/>
      <c r="AW76" s="870"/>
      <c r="AX76" s="870"/>
      <c r="AY76" s="820"/>
      <c r="AZ76" s="867" t="s">
        <v>555</v>
      </c>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560</v>
      </c>
      <c r="C77" s="864"/>
      <c r="D77" s="864"/>
      <c r="E77" s="864"/>
      <c r="F77" s="864"/>
      <c r="G77" s="864"/>
      <c r="H77" s="864"/>
      <c r="I77" s="864"/>
      <c r="J77" s="864"/>
      <c r="K77" s="864"/>
      <c r="L77" s="864"/>
      <c r="M77" s="864"/>
      <c r="N77" s="864"/>
      <c r="O77" s="864"/>
      <c r="P77" s="865"/>
      <c r="Q77" s="869">
        <v>284</v>
      </c>
      <c r="R77" s="870"/>
      <c r="S77" s="870"/>
      <c r="T77" s="870"/>
      <c r="U77" s="820"/>
      <c r="V77" s="871">
        <v>276</v>
      </c>
      <c r="W77" s="870"/>
      <c r="X77" s="870"/>
      <c r="Y77" s="870"/>
      <c r="Z77" s="820"/>
      <c r="AA77" s="871">
        <v>8</v>
      </c>
      <c r="AB77" s="870"/>
      <c r="AC77" s="870"/>
      <c r="AD77" s="870"/>
      <c r="AE77" s="820"/>
      <c r="AF77" s="871">
        <v>8</v>
      </c>
      <c r="AG77" s="870"/>
      <c r="AH77" s="870"/>
      <c r="AI77" s="870"/>
      <c r="AJ77" s="820"/>
      <c r="AK77" s="871">
        <v>13</v>
      </c>
      <c r="AL77" s="870"/>
      <c r="AM77" s="870"/>
      <c r="AN77" s="870"/>
      <c r="AO77" s="820"/>
      <c r="AP77" s="871">
        <v>437</v>
      </c>
      <c r="AQ77" s="870"/>
      <c r="AR77" s="870"/>
      <c r="AS77" s="870"/>
      <c r="AT77" s="820"/>
      <c r="AU77" s="871">
        <v>134</v>
      </c>
      <c r="AV77" s="870"/>
      <c r="AW77" s="870"/>
      <c r="AX77" s="870"/>
      <c r="AY77" s="820"/>
      <c r="AZ77" s="867" t="s">
        <v>556</v>
      </c>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t="s">
        <v>550</v>
      </c>
      <c r="C78" s="864"/>
      <c r="D78" s="864"/>
      <c r="E78" s="864"/>
      <c r="F78" s="864"/>
      <c r="G78" s="864"/>
      <c r="H78" s="864"/>
      <c r="I78" s="864"/>
      <c r="J78" s="864"/>
      <c r="K78" s="864"/>
      <c r="L78" s="864"/>
      <c r="M78" s="864"/>
      <c r="N78" s="864"/>
      <c r="O78" s="864"/>
      <c r="P78" s="865"/>
      <c r="Q78" s="866">
        <v>6721</v>
      </c>
      <c r="R78" s="821"/>
      <c r="S78" s="821"/>
      <c r="T78" s="821"/>
      <c r="U78" s="821"/>
      <c r="V78" s="821">
        <v>6392</v>
      </c>
      <c r="W78" s="821"/>
      <c r="X78" s="821"/>
      <c r="Y78" s="821"/>
      <c r="Z78" s="821"/>
      <c r="AA78" s="821">
        <v>329</v>
      </c>
      <c r="AB78" s="821"/>
      <c r="AC78" s="821"/>
      <c r="AD78" s="821"/>
      <c r="AE78" s="821"/>
      <c r="AF78" s="821">
        <v>329</v>
      </c>
      <c r="AG78" s="821"/>
      <c r="AH78" s="821"/>
      <c r="AI78" s="821"/>
      <c r="AJ78" s="821"/>
      <c r="AK78" s="821" t="s">
        <v>539</v>
      </c>
      <c r="AL78" s="821"/>
      <c r="AM78" s="821"/>
      <c r="AN78" s="821"/>
      <c r="AO78" s="821"/>
      <c r="AP78" s="821" t="s">
        <v>539</v>
      </c>
      <c r="AQ78" s="821"/>
      <c r="AR78" s="821"/>
      <c r="AS78" s="821"/>
      <c r="AT78" s="821"/>
      <c r="AU78" s="821" t="s">
        <v>539</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t="s">
        <v>558</v>
      </c>
      <c r="C79" s="864"/>
      <c r="D79" s="864"/>
      <c r="E79" s="864"/>
      <c r="F79" s="864"/>
      <c r="G79" s="864"/>
      <c r="H79" s="864"/>
      <c r="I79" s="864"/>
      <c r="J79" s="864"/>
      <c r="K79" s="864"/>
      <c r="L79" s="864"/>
      <c r="M79" s="864"/>
      <c r="N79" s="864"/>
      <c r="O79" s="864"/>
      <c r="P79" s="865"/>
      <c r="Q79" s="866">
        <v>243</v>
      </c>
      <c r="R79" s="821"/>
      <c r="S79" s="821"/>
      <c r="T79" s="821"/>
      <c r="U79" s="821"/>
      <c r="V79" s="821">
        <v>236</v>
      </c>
      <c r="W79" s="821"/>
      <c r="X79" s="821"/>
      <c r="Y79" s="821"/>
      <c r="Z79" s="821"/>
      <c r="AA79" s="821">
        <v>7</v>
      </c>
      <c r="AB79" s="821"/>
      <c r="AC79" s="821"/>
      <c r="AD79" s="821"/>
      <c r="AE79" s="821"/>
      <c r="AF79" s="821">
        <v>7</v>
      </c>
      <c r="AG79" s="821"/>
      <c r="AH79" s="821"/>
      <c r="AI79" s="821"/>
      <c r="AJ79" s="821"/>
      <c r="AK79" s="821" t="s">
        <v>539</v>
      </c>
      <c r="AL79" s="821"/>
      <c r="AM79" s="821"/>
      <c r="AN79" s="821"/>
      <c r="AO79" s="821"/>
      <c r="AP79" s="821" t="s">
        <v>539</v>
      </c>
      <c r="AQ79" s="821"/>
      <c r="AR79" s="821"/>
      <c r="AS79" s="821"/>
      <c r="AT79" s="821"/>
      <c r="AU79" s="821" t="s">
        <v>539</v>
      </c>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t="s">
        <v>551</v>
      </c>
      <c r="C80" s="864"/>
      <c r="D80" s="864"/>
      <c r="E80" s="864"/>
      <c r="F80" s="864"/>
      <c r="G80" s="864"/>
      <c r="H80" s="864"/>
      <c r="I80" s="864"/>
      <c r="J80" s="864"/>
      <c r="K80" s="864"/>
      <c r="L80" s="864"/>
      <c r="M80" s="864"/>
      <c r="N80" s="864"/>
      <c r="O80" s="864"/>
      <c r="P80" s="865"/>
      <c r="Q80" s="869">
        <v>256</v>
      </c>
      <c r="R80" s="870"/>
      <c r="S80" s="870"/>
      <c r="T80" s="870"/>
      <c r="U80" s="820"/>
      <c r="V80" s="871">
        <v>224</v>
      </c>
      <c r="W80" s="870"/>
      <c r="X80" s="870"/>
      <c r="Y80" s="870"/>
      <c r="Z80" s="820"/>
      <c r="AA80" s="871">
        <v>32</v>
      </c>
      <c r="AB80" s="870"/>
      <c r="AC80" s="870"/>
      <c r="AD80" s="870"/>
      <c r="AE80" s="820"/>
      <c r="AF80" s="871">
        <v>32</v>
      </c>
      <c r="AG80" s="870"/>
      <c r="AH80" s="870"/>
      <c r="AI80" s="870"/>
      <c r="AJ80" s="820"/>
      <c r="AK80" s="871" t="s">
        <v>480</v>
      </c>
      <c r="AL80" s="870"/>
      <c r="AM80" s="870"/>
      <c r="AN80" s="870"/>
      <c r="AO80" s="820"/>
      <c r="AP80" s="871" t="s">
        <v>480</v>
      </c>
      <c r="AQ80" s="870"/>
      <c r="AR80" s="870"/>
      <c r="AS80" s="870"/>
      <c r="AT80" s="820"/>
      <c r="AU80" s="871" t="s">
        <v>480</v>
      </c>
      <c r="AV80" s="870"/>
      <c r="AW80" s="870"/>
      <c r="AX80" s="870"/>
      <c r="AY80" s="820"/>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t="s">
        <v>552</v>
      </c>
      <c r="C81" s="864"/>
      <c r="D81" s="864"/>
      <c r="E81" s="864"/>
      <c r="F81" s="864"/>
      <c r="G81" s="864"/>
      <c r="H81" s="864"/>
      <c r="I81" s="864"/>
      <c r="J81" s="864"/>
      <c r="K81" s="864"/>
      <c r="L81" s="864"/>
      <c r="M81" s="864"/>
      <c r="N81" s="864"/>
      <c r="O81" s="864"/>
      <c r="P81" s="865"/>
      <c r="Q81" s="869">
        <v>244114</v>
      </c>
      <c r="R81" s="870"/>
      <c r="S81" s="870"/>
      <c r="T81" s="870"/>
      <c r="U81" s="820"/>
      <c r="V81" s="871">
        <v>233963</v>
      </c>
      <c r="W81" s="870"/>
      <c r="X81" s="870"/>
      <c r="Y81" s="870"/>
      <c r="Z81" s="820"/>
      <c r="AA81" s="871">
        <v>10151</v>
      </c>
      <c r="AB81" s="870"/>
      <c r="AC81" s="870"/>
      <c r="AD81" s="870"/>
      <c r="AE81" s="820"/>
      <c r="AF81" s="871">
        <v>10151</v>
      </c>
      <c r="AG81" s="870"/>
      <c r="AH81" s="870"/>
      <c r="AI81" s="870"/>
      <c r="AJ81" s="820"/>
      <c r="AK81" s="871" t="s">
        <v>480</v>
      </c>
      <c r="AL81" s="870"/>
      <c r="AM81" s="870"/>
      <c r="AN81" s="870"/>
      <c r="AO81" s="820"/>
      <c r="AP81" s="871" t="s">
        <v>480</v>
      </c>
      <c r="AQ81" s="870"/>
      <c r="AR81" s="870"/>
      <c r="AS81" s="870"/>
      <c r="AT81" s="820"/>
      <c r="AU81" s="871" t="s">
        <v>480</v>
      </c>
      <c r="AV81" s="870"/>
      <c r="AW81" s="870"/>
      <c r="AX81" s="870"/>
      <c r="AY81" s="820"/>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t="s">
        <v>553</v>
      </c>
      <c r="C82" s="864"/>
      <c r="D82" s="864"/>
      <c r="E82" s="864"/>
      <c r="F82" s="864"/>
      <c r="G82" s="864"/>
      <c r="H82" s="864"/>
      <c r="I82" s="864"/>
      <c r="J82" s="864"/>
      <c r="K82" s="864"/>
      <c r="L82" s="864"/>
      <c r="M82" s="864"/>
      <c r="N82" s="864"/>
      <c r="O82" s="864"/>
      <c r="P82" s="865"/>
      <c r="Q82" s="869">
        <v>169</v>
      </c>
      <c r="R82" s="870"/>
      <c r="S82" s="870"/>
      <c r="T82" s="870"/>
      <c r="U82" s="820"/>
      <c r="V82" s="871">
        <v>74</v>
      </c>
      <c r="W82" s="870"/>
      <c r="X82" s="870"/>
      <c r="Y82" s="870"/>
      <c r="Z82" s="820"/>
      <c r="AA82" s="871">
        <v>94</v>
      </c>
      <c r="AB82" s="870"/>
      <c r="AC82" s="870"/>
      <c r="AD82" s="870"/>
      <c r="AE82" s="820"/>
      <c r="AF82" s="871">
        <v>1162</v>
      </c>
      <c r="AG82" s="870"/>
      <c r="AH82" s="870"/>
      <c r="AI82" s="870"/>
      <c r="AJ82" s="820"/>
      <c r="AK82" s="871" t="s">
        <v>561</v>
      </c>
      <c r="AL82" s="870"/>
      <c r="AM82" s="870"/>
      <c r="AN82" s="870"/>
      <c r="AO82" s="820"/>
      <c r="AP82" s="871">
        <v>579</v>
      </c>
      <c r="AQ82" s="870"/>
      <c r="AR82" s="870"/>
      <c r="AS82" s="870"/>
      <c r="AT82" s="820"/>
      <c r="AU82" s="871" t="s">
        <v>480</v>
      </c>
      <c r="AV82" s="870"/>
      <c r="AW82" s="870"/>
      <c r="AX82" s="870"/>
      <c r="AY82" s="820"/>
      <c r="AZ82" s="867" t="s">
        <v>562</v>
      </c>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12161</v>
      </c>
      <c r="AG88" s="832"/>
      <c r="AH88" s="832"/>
      <c r="AI88" s="832"/>
      <c r="AJ88" s="832"/>
      <c r="AK88" s="829"/>
      <c r="AL88" s="829"/>
      <c r="AM88" s="829"/>
      <c r="AN88" s="829"/>
      <c r="AO88" s="829"/>
      <c r="AP88" s="832">
        <v>4518</v>
      </c>
      <c r="AQ88" s="832"/>
      <c r="AR88" s="832"/>
      <c r="AS88" s="832"/>
      <c r="AT88" s="832"/>
      <c r="AU88" s="832">
        <v>518</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5</v>
      </c>
      <c r="CS102" s="840"/>
      <c r="CT102" s="840"/>
      <c r="CU102" s="840"/>
      <c r="CV102" s="883"/>
      <c r="CW102" s="882" t="s">
        <v>539</v>
      </c>
      <c r="CX102" s="840"/>
      <c r="CY102" s="840"/>
      <c r="CZ102" s="840"/>
      <c r="DA102" s="883"/>
      <c r="DB102" s="882" t="s">
        <v>539</v>
      </c>
      <c r="DC102" s="840"/>
      <c r="DD102" s="840"/>
      <c r="DE102" s="840"/>
      <c r="DF102" s="883"/>
      <c r="DG102" s="882">
        <v>295</v>
      </c>
      <c r="DH102" s="840"/>
      <c r="DI102" s="840"/>
      <c r="DJ102" s="840"/>
      <c r="DK102" s="883"/>
      <c r="DL102" s="882" t="s">
        <v>539</v>
      </c>
      <c r="DM102" s="840"/>
      <c r="DN102" s="840"/>
      <c r="DO102" s="840"/>
      <c r="DP102" s="883"/>
      <c r="DQ102" s="882" t="s">
        <v>539</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288</v>
      </c>
      <c r="AG109" s="885"/>
      <c r="AH109" s="885"/>
      <c r="AI109" s="885"/>
      <c r="AJ109" s="886"/>
      <c r="AK109" s="884" t="s">
        <v>287</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288</v>
      </c>
      <c r="BW109" s="885"/>
      <c r="BX109" s="885"/>
      <c r="BY109" s="885"/>
      <c r="BZ109" s="886"/>
      <c r="CA109" s="884" t="s">
        <v>287</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288</v>
      </c>
      <c r="DM109" s="885"/>
      <c r="DN109" s="885"/>
      <c r="DO109" s="885"/>
      <c r="DP109" s="886"/>
      <c r="DQ109" s="884" t="s">
        <v>287</v>
      </c>
      <c r="DR109" s="885"/>
      <c r="DS109" s="885"/>
      <c r="DT109" s="885"/>
      <c r="DU109" s="886"/>
      <c r="DV109" s="884" t="s">
        <v>405</v>
      </c>
      <c r="DW109" s="885"/>
      <c r="DX109" s="885"/>
      <c r="DY109" s="885"/>
      <c r="DZ109" s="887"/>
    </row>
    <row r="110" spans="1:131" s="199" customFormat="1" ht="26.25" customHeight="1">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666616</v>
      </c>
      <c r="AB110" s="892"/>
      <c r="AC110" s="892"/>
      <c r="AD110" s="892"/>
      <c r="AE110" s="893"/>
      <c r="AF110" s="894">
        <v>657685</v>
      </c>
      <c r="AG110" s="892"/>
      <c r="AH110" s="892"/>
      <c r="AI110" s="892"/>
      <c r="AJ110" s="893"/>
      <c r="AK110" s="894">
        <v>664963</v>
      </c>
      <c r="AL110" s="892"/>
      <c r="AM110" s="892"/>
      <c r="AN110" s="892"/>
      <c r="AO110" s="893"/>
      <c r="AP110" s="895">
        <v>14.3</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7235975</v>
      </c>
      <c r="BR110" s="927"/>
      <c r="BS110" s="927"/>
      <c r="BT110" s="927"/>
      <c r="BU110" s="927"/>
      <c r="BV110" s="927">
        <v>7355790</v>
      </c>
      <c r="BW110" s="927"/>
      <c r="BX110" s="927"/>
      <c r="BY110" s="927"/>
      <c r="BZ110" s="927"/>
      <c r="CA110" s="927">
        <v>8083319</v>
      </c>
      <c r="CB110" s="927"/>
      <c r="CC110" s="927"/>
      <c r="CD110" s="927"/>
      <c r="CE110" s="927"/>
      <c r="CF110" s="941">
        <v>174</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v>487539</v>
      </c>
      <c r="BR111" s="920"/>
      <c r="BS111" s="920"/>
      <c r="BT111" s="920"/>
      <c r="BU111" s="920"/>
      <c r="BV111" s="920">
        <v>362906</v>
      </c>
      <c r="BW111" s="920"/>
      <c r="BX111" s="920"/>
      <c r="BY111" s="920"/>
      <c r="BZ111" s="920"/>
      <c r="CA111" s="920">
        <v>306298</v>
      </c>
      <c r="CB111" s="920"/>
      <c r="CC111" s="920"/>
      <c r="CD111" s="920"/>
      <c r="CE111" s="920"/>
      <c r="CF111" s="914">
        <v>6.6</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4892340</v>
      </c>
      <c r="BR112" s="920"/>
      <c r="BS112" s="920"/>
      <c r="BT112" s="920"/>
      <c r="BU112" s="920"/>
      <c r="BV112" s="920">
        <v>4742873</v>
      </c>
      <c r="BW112" s="920"/>
      <c r="BX112" s="920"/>
      <c r="BY112" s="920"/>
      <c r="BZ112" s="920"/>
      <c r="CA112" s="920">
        <v>5157206</v>
      </c>
      <c r="CB112" s="920"/>
      <c r="CC112" s="920"/>
      <c r="CD112" s="920"/>
      <c r="CE112" s="920"/>
      <c r="CF112" s="914">
        <v>111</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341307</v>
      </c>
      <c r="AB113" s="934"/>
      <c r="AC113" s="934"/>
      <c r="AD113" s="934"/>
      <c r="AE113" s="935"/>
      <c r="AF113" s="936">
        <v>321956</v>
      </c>
      <c r="AG113" s="934"/>
      <c r="AH113" s="934"/>
      <c r="AI113" s="934"/>
      <c r="AJ113" s="935"/>
      <c r="AK113" s="936">
        <v>358032</v>
      </c>
      <c r="AL113" s="934"/>
      <c r="AM113" s="934"/>
      <c r="AN113" s="934"/>
      <c r="AO113" s="935"/>
      <c r="AP113" s="937">
        <v>7.7</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444651</v>
      </c>
      <c r="BR113" s="920"/>
      <c r="BS113" s="920"/>
      <c r="BT113" s="920"/>
      <c r="BU113" s="920"/>
      <c r="BV113" s="920">
        <v>467316</v>
      </c>
      <c r="BW113" s="920"/>
      <c r="BX113" s="920"/>
      <c r="BY113" s="920"/>
      <c r="BZ113" s="920"/>
      <c r="CA113" s="920">
        <v>517806</v>
      </c>
      <c r="CB113" s="920"/>
      <c r="CC113" s="920"/>
      <c r="CD113" s="920"/>
      <c r="CE113" s="920"/>
      <c r="CF113" s="914">
        <v>11.1</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114921</v>
      </c>
      <c r="AB114" s="959"/>
      <c r="AC114" s="959"/>
      <c r="AD114" s="959"/>
      <c r="AE114" s="960"/>
      <c r="AF114" s="961">
        <v>78580</v>
      </c>
      <c r="AG114" s="959"/>
      <c r="AH114" s="959"/>
      <c r="AI114" s="959"/>
      <c r="AJ114" s="960"/>
      <c r="AK114" s="961">
        <v>56215</v>
      </c>
      <c r="AL114" s="959"/>
      <c r="AM114" s="959"/>
      <c r="AN114" s="959"/>
      <c r="AO114" s="960"/>
      <c r="AP114" s="962">
        <v>1.2</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706630</v>
      </c>
      <c r="BR114" s="920"/>
      <c r="BS114" s="920"/>
      <c r="BT114" s="920"/>
      <c r="BU114" s="920"/>
      <c r="BV114" s="920">
        <v>795943</v>
      </c>
      <c r="BW114" s="920"/>
      <c r="BX114" s="920"/>
      <c r="BY114" s="920"/>
      <c r="BZ114" s="920"/>
      <c r="CA114" s="920">
        <v>753000</v>
      </c>
      <c r="CB114" s="920"/>
      <c r="CC114" s="920"/>
      <c r="CD114" s="920"/>
      <c r="CE114" s="920"/>
      <c r="CF114" s="914">
        <v>16.2</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14916</v>
      </c>
      <c r="AB115" s="934"/>
      <c r="AC115" s="934"/>
      <c r="AD115" s="934"/>
      <c r="AE115" s="935"/>
      <c r="AF115" s="936">
        <v>9974</v>
      </c>
      <c r="AG115" s="934"/>
      <c r="AH115" s="934"/>
      <c r="AI115" s="934"/>
      <c r="AJ115" s="935"/>
      <c r="AK115" s="936">
        <v>5015</v>
      </c>
      <c r="AL115" s="934"/>
      <c r="AM115" s="934"/>
      <c r="AN115" s="934"/>
      <c r="AO115" s="935"/>
      <c r="AP115" s="937">
        <v>0.1</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465056</v>
      </c>
      <c r="DH115" s="959"/>
      <c r="DI115" s="959"/>
      <c r="DJ115" s="959"/>
      <c r="DK115" s="960"/>
      <c r="DL115" s="961">
        <v>349028</v>
      </c>
      <c r="DM115" s="959"/>
      <c r="DN115" s="959"/>
      <c r="DO115" s="959"/>
      <c r="DP115" s="960"/>
      <c r="DQ115" s="961">
        <v>297437</v>
      </c>
      <c r="DR115" s="959"/>
      <c r="DS115" s="959"/>
      <c r="DT115" s="959"/>
      <c r="DU115" s="960"/>
      <c r="DV115" s="962">
        <v>6.4</v>
      </c>
      <c r="DW115" s="963"/>
      <c r="DX115" s="963"/>
      <c r="DY115" s="963"/>
      <c r="DZ115" s="964"/>
    </row>
    <row r="116" spans="1:130" s="199" customFormat="1" ht="26.25" customHeight="1">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12780</v>
      </c>
      <c r="DH116" s="959"/>
      <c r="DI116" s="959"/>
      <c r="DJ116" s="959"/>
      <c r="DK116" s="960"/>
      <c r="DL116" s="961">
        <v>11161</v>
      </c>
      <c r="DM116" s="959"/>
      <c r="DN116" s="959"/>
      <c r="DO116" s="959"/>
      <c r="DP116" s="960"/>
      <c r="DQ116" s="961">
        <v>8861</v>
      </c>
      <c r="DR116" s="959"/>
      <c r="DS116" s="959"/>
      <c r="DT116" s="959"/>
      <c r="DU116" s="960"/>
      <c r="DV116" s="962">
        <v>0.2</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1137760</v>
      </c>
      <c r="AB117" s="977"/>
      <c r="AC117" s="977"/>
      <c r="AD117" s="977"/>
      <c r="AE117" s="978"/>
      <c r="AF117" s="979">
        <v>1068195</v>
      </c>
      <c r="AG117" s="977"/>
      <c r="AH117" s="977"/>
      <c r="AI117" s="977"/>
      <c r="AJ117" s="978"/>
      <c r="AK117" s="979">
        <v>1084225</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288</v>
      </c>
      <c r="AG118" s="885"/>
      <c r="AH118" s="885"/>
      <c r="AI118" s="885"/>
      <c r="AJ118" s="886"/>
      <c r="AK118" s="884" t="s">
        <v>287</v>
      </c>
      <c r="AL118" s="885"/>
      <c r="AM118" s="885"/>
      <c r="AN118" s="885"/>
      <c r="AO118" s="886"/>
      <c r="AP118" s="971" t="s">
        <v>405</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435</v>
      </c>
      <c r="BP119" s="1006"/>
      <c r="BQ119" s="997">
        <v>13767135</v>
      </c>
      <c r="BR119" s="998"/>
      <c r="BS119" s="998"/>
      <c r="BT119" s="998"/>
      <c r="BU119" s="998"/>
      <c r="BV119" s="998">
        <v>13724828</v>
      </c>
      <c r="BW119" s="998"/>
      <c r="BX119" s="998"/>
      <c r="BY119" s="998"/>
      <c r="BZ119" s="998"/>
      <c r="CA119" s="998">
        <v>14817629</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9703</v>
      </c>
      <c r="DH119" s="984"/>
      <c r="DI119" s="984"/>
      <c r="DJ119" s="984"/>
      <c r="DK119" s="985"/>
      <c r="DL119" s="983">
        <v>2717</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2327781</v>
      </c>
      <c r="BR120" s="927"/>
      <c r="BS120" s="927"/>
      <c r="BT120" s="927"/>
      <c r="BU120" s="927"/>
      <c r="BV120" s="927">
        <v>2229429</v>
      </c>
      <c r="BW120" s="927"/>
      <c r="BX120" s="927"/>
      <c r="BY120" s="927"/>
      <c r="BZ120" s="927"/>
      <c r="CA120" s="927">
        <v>2283082</v>
      </c>
      <c r="CB120" s="927"/>
      <c r="CC120" s="927"/>
      <c r="CD120" s="927"/>
      <c r="CE120" s="927"/>
      <c r="CF120" s="941">
        <v>49.1</v>
      </c>
      <c r="CG120" s="942"/>
      <c r="CH120" s="942"/>
      <c r="CI120" s="942"/>
      <c r="CJ120" s="942"/>
      <c r="CK120" s="1007" t="s">
        <v>439</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2768161</v>
      </c>
      <c r="DH120" s="927"/>
      <c r="DI120" s="927"/>
      <c r="DJ120" s="927"/>
      <c r="DK120" s="927"/>
      <c r="DL120" s="927">
        <v>2818816</v>
      </c>
      <c r="DM120" s="927"/>
      <c r="DN120" s="927"/>
      <c r="DO120" s="927"/>
      <c r="DP120" s="927"/>
      <c r="DQ120" s="927">
        <v>3349001</v>
      </c>
      <c r="DR120" s="927"/>
      <c r="DS120" s="927"/>
      <c r="DT120" s="927"/>
      <c r="DU120" s="927"/>
      <c r="DV120" s="928">
        <v>72.099999999999994</v>
      </c>
      <c r="DW120" s="928"/>
      <c r="DX120" s="928"/>
      <c r="DY120" s="928"/>
      <c r="DZ120" s="929"/>
    </row>
    <row r="121" spans="1:130" s="199" customFormat="1" ht="26.25" customHeight="1">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v>38017</v>
      </c>
      <c r="BR121" s="920"/>
      <c r="BS121" s="920"/>
      <c r="BT121" s="920"/>
      <c r="BU121" s="920"/>
      <c r="BV121" s="920">
        <v>34616</v>
      </c>
      <c r="BW121" s="920"/>
      <c r="BX121" s="920"/>
      <c r="BY121" s="920"/>
      <c r="BZ121" s="920"/>
      <c r="CA121" s="920">
        <v>19765</v>
      </c>
      <c r="CB121" s="920"/>
      <c r="CC121" s="920"/>
      <c r="CD121" s="920"/>
      <c r="CE121" s="920"/>
      <c r="CF121" s="914">
        <v>0.4</v>
      </c>
      <c r="CG121" s="915"/>
      <c r="CH121" s="915"/>
      <c r="CI121" s="915"/>
      <c r="CJ121" s="915"/>
      <c r="CK121" s="1010"/>
      <c r="CL121" s="1011"/>
      <c r="CM121" s="1011"/>
      <c r="CN121" s="1011"/>
      <c r="CO121" s="1012"/>
      <c r="CP121" s="1020" t="s">
        <v>387</v>
      </c>
      <c r="CQ121" s="1021"/>
      <c r="CR121" s="1021"/>
      <c r="CS121" s="1021"/>
      <c r="CT121" s="1021"/>
      <c r="CU121" s="1021"/>
      <c r="CV121" s="1021"/>
      <c r="CW121" s="1021"/>
      <c r="CX121" s="1021"/>
      <c r="CY121" s="1021"/>
      <c r="CZ121" s="1021"/>
      <c r="DA121" s="1021"/>
      <c r="DB121" s="1021"/>
      <c r="DC121" s="1021"/>
      <c r="DD121" s="1021"/>
      <c r="DE121" s="1021"/>
      <c r="DF121" s="1022"/>
      <c r="DG121" s="919">
        <v>2016025</v>
      </c>
      <c r="DH121" s="920"/>
      <c r="DI121" s="920"/>
      <c r="DJ121" s="920"/>
      <c r="DK121" s="920"/>
      <c r="DL121" s="920">
        <v>1881486</v>
      </c>
      <c r="DM121" s="920"/>
      <c r="DN121" s="920"/>
      <c r="DO121" s="920"/>
      <c r="DP121" s="920"/>
      <c r="DQ121" s="920">
        <v>1775672</v>
      </c>
      <c r="DR121" s="920"/>
      <c r="DS121" s="920"/>
      <c r="DT121" s="920"/>
      <c r="DU121" s="920"/>
      <c r="DV121" s="921">
        <v>38.200000000000003</v>
      </c>
      <c r="DW121" s="921"/>
      <c r="DX121" s="921"/>
      <c r="DY121" s="921"/>
      <c r="DZ121" s="922"/>
    </row>
    <row r="122" spans="1:130" s="199" customFormat="1" ht="26.25" customHeight="1">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442</v>
      </c>
      <c r="BA122" s="965"/>
      <c r="BB122" s="965"/>
      <c r="BC122" s="965"/>
      <c r="BD122" s="965"/>
      <c r="BE122" s="965"/>
      <c r="BF122" s="965"/>
      <c r="BG122" s="965"/>
      <c r="BH122" s="965"/>
      <c r="BI122" s="965"/>
      <c r="BJ122" s="965"/>
      <c r="BK122" s="965"/>
      <c r="BL122" s="965"/>
      <c r="BM122" s="965"/>
      <c r="BN122" s="965"/>
      <c r="BO122" s="965"/>
      <c r="BP122" s="966"/>
      <c r="BQ122" s="997">
        <v>8764630</v>
      </c>
      <c r="BR122" s="998"/>
      <c r="BS122" s="998"/>
      <c r="BT122" s="998"/>
      <c r="BU122" s="998"/>
      <c r="BV122" s="998">
        <v>8872618</v>
      </c>
      <c r="BW122" s="998"/>
      <c r="BX122" s="998"/>
      <c r="BY122" s="998"/>
      <c r="BZ122" s="998"/>
      <c r="CA122" s="998">
        <v>8846152</v>
      </c>
      <c r="CB122" s="998"/>
      <c r="CC122" s="998"/>
      <c r="CD122" s="998"/>
      <c r="CE122" s="998"/>
      <c r="CF122" s="1018">
        <v>190.4</v>
      </c>
      <c r="CG122" s="1019"/>
      <c r="CH122" s="1019"/>
      <c r="CI122" s="1019"/>
      <c r="CJ122" s="1019"/>
      <c r="CK122" s="1010"/>
      <c r="CL122" s="1011"/>
      <c r="CM122" s="1011"/>
      <c r="CN122" s="1011"/>
      <c r="CO122" s="1012"/>
      <c r="CP122" s="1020" t="s">
        <v>382</v>
      </c>
      <c r="CQ122" s="1021"/>
      <c r="CR122" s="1021"/>
      <c r="CS122" s="1021"/>
      <c r="CT122" s="1021"/>
      <c r="CU122" s="1021"/>
      <c r="CV122" s="1021"/>
      <c r="CW122" s="1021"/>
      <c r="CX122" s="1021"/>
      <c r="CY122" s="1021"/>
      <c r="CZ122" s="1021"/>
      <c r="DA122" s="1021"/>
      <c r="DB122" s="1021"/>
      <c r="DC122" s="1021"/>
      <c r="DD122" s="1021"/>
      <c r="DE122" s="1021"/>
      <c r="DF122" s="1022"/>
      <c r="DG122" s="919">
        <v>108154</v>
      </c>
      <c r="DH122" s="920"/>
      <c r="DI122" s="920"/>
      <c r="DJ122" s="920"/>
      <c r="DK122" s="920"/>
      <c r="DL122" s="920">
        <v>42571</v>
      </c>
      <c r="DM122" s="920"/>
      <c r="DN122" s="920"/>
      <c r="DO122" s="920"/>
      <c r="DP122" s="920"/>
      <c r="DQ122" s="920">
        <v>32533</v>
      </c>
      <c r="DR122" s="920"/>
      <c r="DS122" s="920"/>
      <c r="DT122" s="920"/>
      <c r="DU122" s="920"/>
      <c r="DV122" s="921">
        <v>0.7</v>
      </c>
      <c r="DW122" s="921"/>
      <c r="DX122" s="921"/>
      <c r="DY122" s="921"/>
      <c r="DZ122" s="922"/>
    </row>
    <row r="123" spans="1:130" s="199" customFormat="1" ht="26.25" customHeight="1">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2369</v>
      </c>
      <c r="AB123" s="959"/>
      <c r="AC123" s="959"/>
      <c r="AD123" s="959"/>
      <c r="AE123" s="960"/>
      <c r="AF123" s="961">
        <v>2334</v>
      </c>
      <c r="AG123" s="959"/>
      <c r="AH123" s="959"/>
      <c r="AI123" s="959"/>
      <c r="AJ123" s="960"/>
      <c r="AK123" s="961">
        <v>2300</v>
      </c>
      <c r="AL123" s="959"/>
      <c r="AM123" s="959"/>
      <c r="AN123" s="959"/>
      <c r="AO123" s="960"/>
      <c r="AP123" s="962">
        <v>0</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443</v>
      </c>
      <c r="BP123" s="1006"/>
      <c r="BQ123" s="1065">
        <v>11130428</v>
      </c>
      <c r="BR123" s="1066"/>
      <c r="BS123" s="1066"/>
      <c r="BT123" s="1066"/>
      <c r="BU123" s="1066"/>
      <c r="BV123" s="1066">
        <v>11136663</v>
      </c>
      <c r="BW123" s="1066"/>
      <c r="BX123" s="1066"/>
      <c r="BY123" s="1066"/>
      <c r="BZ123" s="1066"/>
      <c r="CA123" s="1066">
        <v>11148999</v>
      </c>
      <c r="CB123" s="1066"/>
      <c r="CC123" s="1066"/>
      <c r="CD123" s="1066"/>
      <c r="CE123" s="1066"/>
      <c r="CF123" s="999"/>
      <c r="CG123" s="1000"/>
      <c r="CH123" s="1000"/>
      <c r="CI123" s="1000"/>
      <c r="CJ123" s="1001"/>
      <c r="CK123" s="1010"/>
      <c r="CL123" s="1011"/>
      <c r="CM123" s="1011"/>
      <c r="CN123" s="1011"/>
      <c r="CO123" s="1012"/>
      <c r="CP123" s="1020" t="s">
        <v>389</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56.8</v>
      </c>
      <c r="BR124" s="1028"/>
      <c r="BS124" s="1028"/>
      <c r="BT124" s="1028"/>
      <c r="BU124" s="1028"/>
      <c r="BV124" s="1028">
        <v>54.8</v>
      </c>
      <c r="BW124" s="1028"/>
      <c r="BX124" s="1028"/>
      <c r="BY124" s="1028"/>
      <c r="BZ124" s="1028"/>
      <c r="CA124" s="1028">
        <v>78.900000000000006</v>
      </c>
      <c r="CB124" s="1028"/>
      <c r="CC124" s="1028"/>
      <c r="CD124" s="1028"/>
      <c r="CE124" s="1028"/>
      <c r="CF124" s="1029"/>
      <c r="CG124" s="1030"/>
      <c r="CH124" s="1030"/>
      <c r="CI124" s="1030"/>
      <c r="CJ124" s="1031"/>
      <c r="CK124" s="1013"/>
      <c r="CL124" s="1013"/>
      <c r="CM124" s="1013"/>
      <c r="CN124" s="1013"/>
      <c r="CO124" s="1014"/>
      <c r="CP124" s="1020" t="s">
        <v>445</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446</v>
      </c>
      <c r="CL125" s="1008"/>
      <c r="CM125" s="1008"/>
      <c r="CN125" s="1008"/>
      <c r="CO125" s="1009"/>
      <c r="CP125" s="940" t="s">
        <v>447</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12416</v>
      </c>
      <c r="AB126" s="959"/>
      <c r="AC126" s="959"/>
      <c r="AD126" s="959"/>
      <c r="AE126" s="960"/>
      <c r="AF126" s="961">
        <v>7520</v>
      </c>
      <c r="AG126" s="959"/>
      <c r="AH126" s="959"/>
      <c r="AI126" s="959"/>
      <c r="AJ126" s="960"/>
      <c r="AK126" s="961">
        <v>2677</v>
      </c>
      <c r="AL126" s="959"/>
      <c r="AM126" s="959"/>
      <c r="AN126" s="959"/>
      <c r="AO126" s="960"/>
      <c r="AP126" s="962">
        <v>0.1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131</v>
      </c>
      <c r="AB127" s="959"/>
      <c r="AC127" s="959"/>
      <c r="AD127" s="959"/>
      <c r="AE127" s="960"/>
      <c r="AF127" s="961">
        <v>120</v>
      </c>
      <c r="AG127" s="959"/>
      <c r="AH127" s="959"/>
      <c r="AI127" s="959"/>
      <c r="AJ127" s="960"/>
      <c r="AK127" s="961">
        <v>38</v>
      </c>
      <c r="AL127" s="959"/>
      <c r="AM127" s="959"/>
      <c r="AN127" s="959"/>
      <c r="AO127" s="960"/>
      <c r="AP127" s="962">
        <v>0</v>
      </c>
      <c r="AQ127" s="963"/>
      <c r="AR127" s="963"/>
      <c r="AS127" s="963"/>
      <c r="AT127" s="964"/>
      <c r="AU127" s="235"/>
      <c r="AV127" s="235"/>
      <c r="AW127" s="235"/>
      <c r="AX127" s="1032" t="s">
        <v>450</v>
      </c>
      <c r="AY127" s="1033"/>
      <c r="AZ127" s="1033"/>
      <c r="BA127" s="1033"/>
      <c r="BB127" s="1033"/>
      <c r="BC127" s="1033"/>
      <c r="BD127" s="1033"/>
      <c r="BE127" s="1034"/>
      <c r="BF127" s="1035" t="s">
        <v>451</v>
      </c>
      <c r="BG127" s="1033"/>
      <c r="BH127" s="1033"/>
      <c r="BI127" s="1033"/>
      <c r="BJ127" s="1033"/>
      <c r="BK127" s="1033"/>
      <c r="BL127" s="1034"/>
      <c r="BM127" s="1035" t="s">
        <v>452</v>
      </c>
      <c r="BN127" s="1033"/>
      <c r="BO127" s="1033"/>
      <c r="BP127" s="1033"/>
      <c r="BQ127" s="1033"/>
      <c r="BR127" s="1033"/>
      <c r="BS127" s="1034"/>
      <c r="BT127" s="1035" t="s">
        <v>453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454</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455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456</v>
      </c>
      <c r="X128" s="1045"/>
      <c r="Y128" s="1045"/>
      <c r="Z128" s="1046"/>
      <c r="AA128" s="1047">
        <v>15954</v>
      </c>
      <c r="AB128" s="1048"/>
      <c r="AC128" s="1048"/>
      <c r="AD128" s="1048"/>
      <c r="AE128" s="1049"/>
      <c r="AF128" s="1050">
        <v>12545</v>
      </c>
      <c r="AG128" s="1048"/>
      <c r="AH128" s="1048"/>
      <c r="AI128" s="1048"/>
      <c r="AJ128" s="1049"/>
      <c r="AK128" s="1050">
        <v>12469</v>
      </c>
      <c r="AL128" s="1048"/>
      <c r="AM128" s="1048"/>
      <c r="AN128" s="1048"/>
      <c r="AO128" s="1049"/>
      <c r="AP128" s="1051"/>
      <c r="AQ128" s="1052"/>
      <c r="AR128" s="1052"/>
      <c r="AS128" s="1052"/>
      <c r="AT128" s="1053"/>
      <c r="AU128" s="235"/>
      <c r="AV128" s="235"/>
      <c r="AW128" s="235"/>
      <c r="AX128" s="888" t="s">
        <v>457</v>
      </c>
      <c r="AY128" s="889"/>
      <c r="AZ128" s="889"/>
      <c r="BA128" s="889"/>
      <c r="BB128" s="889"/>
      <c r="BC128" s="889"/>
      <c r="BD128" s="889"/>
      <c r="BE128" s="890"/>
      <c r="BF128" s="1054" t="s">
        <v>112</v>
      </c>
      <c r="BG128" s="1055"/>
      <c r="BH128" s="1055"/>
      <c r="BI128" s="1055"/>
      <c r="BJ128" s="1055"/>
      <c r="BK128" s="1055"/>
      <c r="BL128" s="1056"/>
      <c r="BM128" s="1054">
        <v>14.77</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458</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459</v>
      </c>
      <c r="X129" s="1074"/>
      <c r="Y129" s="1074"/>
      <c r="Z129" s="1075"/>
      <c r="AA129" s="958">
        <v>5372903</v>
      </c>
      <c r="AB129" s="959"/>
      <c r="AC129" s="959"/>
      <c r="AD129" s="959"/>
      <c r="AE129" s="960"/>
      <c r="AF129" s="961">
        <v>5421724</v>
      </c>
      <c r="AG129" s="959"/>
      <c r="AH129" s="959"/>
      <c r="AI129" s="959"/>
      <c r="AJ129" s="960"/>
      <c r="AK129" s="961">
        <v>5371406</v>
      </c>
      <c r="AL129" s="959"/>
      <c r="AM129" s="959"/>
      <c r="AN129" s="959"/>
      <c r="AO129" s="960"/>
      <c r="AP129" s="1076"/>
      <c r="AQ129" s="1077"/>
      <c r="AR129" s="1077"/>
      <c r="AS129" s="1077"/>
      <c r="AT129" s="1078"/>
      <c r="AU129" s="237"/>
      <c r="AV129" s="237"/>
      <c r="AW129" s="237"/>
      <c r="AX129" s="1067" t="s">
        <v>460</v>
      </c>
      <c r="AY129" s="950"/>
      <c r="AZ129" s="950"/>
      <c r="BA129" s="950"/>
      <c r="BB129" s="950"/>
      <c r="BC129" s="950"/>
      <c r="BD129" s="950"/>
      <c r="BE129" s="951"/>
      <c r="BF129" s="1068" t="s">
        <v>112</v>
      </c>
      <c r="BG129" s="1069"/>
      <c r="BH129" s="1069"/>
      <c r="BI129" s="1069"/>
      <c r="BJ129" s="1069"/>
      <c r="BK129" s="1069"/>
      <c r="BL129" s="1070"/>
      <c r="BM129" s="1068">
        <v>19.77</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462</v>
      </c>
      <c r="X130" s="1074"/>
      <c r="Y130" s="1074"/>
      <c r="Z130" s="1075"/>
      <c r="AA130" s="958">
        <v>735926</v>
      </c>
      <c r="AB130" s="959"/>
      <c r="AC130" s="959"/>
      <c r="AD130" s="959"/>
      <c r="AE130" s="960"/>
      <c r="AF130" s="961">
        <v>704927</v>
      </c>
      <c r="AG130" s="959"/>
      <c r="AH130" s="959"/>
      <c r="AI130" s="959"/>
      <c r="AJ130" s="960"/>
      <c r="AK130" s="961">
        <v>725768</v>
      </c>
      <c r="AL130" s="959"/>
      <c r="AM130" s="959"/>
      <c r="AN130" s="959"/>
      <c r="AO130" s="960"/>
      <c r="AP130" s="1076"/>
      <c r="AQ130" s="1077"/>
      <c r="AR130" s="1077"/>
      <c r="AS130" s="1077"/>
      <c r="AT130" s="1078"/>
      <c r="AU130" s="237"/>
      <c r="AV130" s="237"/>
      <c r="AW130" s="237"/>
      <c r="AX130" s="1067" t="s">
        <v>463</v>
      </c>
      <c r="AY130" s="950"/>
      <c r="AZ130" s="950"/>
      <c r="BA130" s="950"/>
      <c r="BB130" s="950"/>
      <c r="BC130" s="950"/>
      <c r="BD130" s="950"/>
      <c r="BE130" s="951"/>
      <c r="BF130" s="1104">
        <v>7.7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05">
        <v>4636977</v>
      </c>
      <c r="AB131" s="984"/>
      <c r="AC131" s="984"/>
      <c r="AD131" s="984"/>
      <c r="AE131" s="985"/>
      <c r="AF131" s="983">
        <v>4716797</v>
      </c>
      <c r="AG131" s="984"/>
      <c r="AH131" s="984"/>
      <c r="AI131" s="984"/>
      <c r="AJ131" s="985"/>
      <c r="AK131" s="983">
        <v>4645638</v>
      </c>
      <c r="AL131" s="984"/>
      <c r="AM131" s="984"/>
      <c r="AN131" s="984"/>
      <c r="AO131" s="985"/>
      <c r="AP131" s="1114"/>
      <c r="AQ131" s="1115"/>
      <c r="AR131" s="1115"/>
      <c r="AS131" s="1115"/>
      <c r="AT131" s="1116"/>
      <c r="AU131" s="237"/>
      <c r="AV131" s="237"/>
      <c r="AW131" s="237"/>
      <c r="AX131" s="1086" t="s">
        <v>465</v>
      </c>
      <c r="AY131" s="1037"/>
      <c r="AZ131" s="1037"/>
      <c r="BA131" s="1037"/>
      <c r="BB131" s="1037"/>
      <c r="BC131" s="1037"/>
      <c r="BD131" s="1037"/>
      <c r="BE131" s="1038"/>
      <c r="BF131" s="1087">
        <v>78.900000000000006</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467</v>
      </c>
      <c r="W132" s="1097"/>
      <c r="X132" s="1097"/>
      <c r="Y132" s="1097"/>
      <c r="Z132" s="1098"/>
      <c r="AA132" s="1099">
        <v>8.321801035</v>
      </c>
      <c r="AB132" s="1100"/>
      <c r="AC132" s="1100"/>
      <c r="AD132" s="1100"/>
      <c r="AE132" s="1101"/>
      <c r="AF132" s="1102">
        <v>7.4356178570000004</v>
      </c>
      <c r="AG132" s="1100"/>
      <c r="AH132" s="1100"/>
      <c r="AI132" s="1100"/>
      <c r="AJ132" s="1101"/>
      <c r="AK132" s="1102">
        <v>7.4475884690000003</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468</v>
      </c>
      <c r="W133" s="1080"/>
      <c r="X133" s="1080"/>
      <c r="Y133" s="1080"/>
      <c r="Z133" s="1081"/>
      <c r="AA133" s="1082">
        <v>8.8000000000000007</v>
      </c>
      <c r="AB133" s="1083"/>
      <c r="AC133" s="1083"/>
      <c r="AD133" s="1083"/>
      <c r="AE133" s="1084"/>
      <c r="AF133" s="1082">
        <v>8.1</v>
      </c>
      <c r="AG133" s="1083"/>
      <c r="AH133" s="1083"/>
      <c r="AI133" s="1083"/>
      <c r="AJ133" s="1084"/>
      <c r="AK133" s="1082">
        <v>7.7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20" t="s">
        <v>471</v>
      </c>
      <c r="L7" s="256"/>
      <c r="M7" s="257" t="s">
        <v>472</v>
      </c>
      <c r="N7" s="258"/>
    </row>
    <row r="8" spans="1:16">
      <c r="A8" s="250"/>
      <c r="B8" s="246"/>
      <c r="C8" s="246"/>
      <c r="D8" s="246"/>
      <c r="E8" s="246"/>
      <c r="F8" s="246"/>
      <c r="G8" s="259"/>
      <c r="H8" s="260"/>
      <c r="I8" s="260"/>
      <c r="J8" s="261"/>
      <c r="K8" s="1121"/>
      <c r="L8" s="262" t="s">
        <v>473</v>
      </c>
      <c r="M8" s="263" t="s">
        <v>474</v>
      </c>
      <c r="N8" s="264" t="s">
        <v>475</v>
      </c>
    </row>
    <row r="9" spans="1:16">
      <c r="A9" s="250"/>
      <c r="B9" s="246"/>
      <c r="C9" s="246"/>
      <c r="D9" s="246"/>
      <c r="E9" s="246"/>
      <c r="F9" s="246"/>
      <c r="G9" s="1122" t="s">
        <v>476</v>
      </c>
      <c r="H9" s="1123"/>
      <c r="I9" s="1123"/>
      <c r="J9" s="1124"/>
      <c r="K9" s="265">
        <v>1163484</v>
      </c>
      <c r="L9" s="266">
        <v>47703</v>
      </c>
      <c r="M9" s="267">
        <v>63599</v>
      </c>
      <c r="N9" s="268">
        <v>-25</v>
      </c>
    </row>
    <row r="10" spans="1:16">
      <c r="A10" s="250"/>
      <c r="B10" s="246"/>
      <c r="C10" s="246"/>
      <c r="D10" s="246"/>
      <c r="E10" s="246"/>
      <c r="F10" s="246"/>
      <c r="G10" s="1122" t="s">
        <v>477</v>
      </c>
      <c r="H10" s="1123"/>
      <c r="I10" s="1123"/>
      <c r="J10" s="1124"/>
      <c r="K10" s="269">
        <v>142037</v>
      </c>
      <c r="L10" s="270">
        <v>5824</v>
      </c>
      <c r="M10" s="271">
        <v>7046</v>
      </c>
      <c r="N10" s="272">
        <v>-17.3</v>
      </c>
    </row>
    <row r="11" spans="1:16" ht="13.5" customHeight="1">
      <c r="A11" s="250"/>
      <c r="B11" s="246"/>
      <c r="C11" s="246"/>
      <c r="D11" s="246"/>
      <c r="E11" s="246"/>
      <c r="F11" s="246"/>
      <c r="G11" s="1122" t="s">
        <v>478</v>
      </c>
      <c r="H11" s="1123"/>
      <c r="I11" s="1123"/>
      <c r="J11" s="1124"/>
      <c r="K11" s="269">
        <v>274458</v>
      </c>
      <c r="L11" s="270">
        <v>11253</v>
      </c>
      <c r="M11" s="271">
        <v>8288</v>
      </c>
      <c r="N11" s="272">
        <v>35.799999999999997</v>
      </c>
    </row>
    <row r="12" spans="1:16" ht="13.5" customHeight="1">
      <c r="A12" s="250"/>
      <c r="B12" s="246"/>
      <c r="C12" s="246"/>
      <c r="D12" s="246"/>
      <c r="E12" s="246"/>
      <c r="F12" s="246"/>
      <c r="G12" s="1122" t="s">
        <v>479</v>
      </c>
      <c r="H12" s="1123"/>
      <c r="I12" s="1123"/>
      <c r="J12" s="1124"/>
      <c r="K12" s="269" t="s">
        <v>480</v>
      </c>
      <c r="L12" s="270" t="s">
        <v>480</v>
      </c>
      <c r="M12" s="271">
        <v>310</v>
      </c>
      <c r="N12" s="272" t="s">
        <v>480</v>
      </c>
    </row>
    <row r="13" spans="1:16" ht="13.5" customHeight="1">
      <c r="A13" s="250"/>
      <c r="B13" s="246"/>
      <c r="C13" s="246"/>
      <c r="D13" s="246"/>
      <c r="E13" s="246"/>
      <c r="F13" s="246"/>
      <c r="G13" s="1122" t="s">
        <v>481</v>
      </c>
      <c r="H13" s="1123"/>
      <c r="I13" s="1123"/>
      <c r="J13" s="1124"/>
      <c r="K13" s="269" t="s">
        <v>480</v>
      </c>
      <c r="L13" s="270" t="s">
        <v>480</v>
      </c>
      <c r="M13" s="271" t="s">
        <v>480</v>
      </c>
      <c r="N13" s="272" t="s">
        <v>480</v>
      </c>
    </row>
    <row r="14" spans="1:16" ht="13.5" customHeight="1">
      <c r="A14" s="250"/>
      <c r="B14" s="246"/>
      <c r="C14" s="246"/>
      <c r="D14" s="246"/>
      <c r="E14" s="246"/>
      <c r="F14" s="246"/>
      <c r="G14" s="1122" t="s">
        <v>482</v>
      </c>
      <c r="H14" s="1123"/>
      <c r="I14" s="1123"/>
      <c r="J14" s="1124"/>
      <c r="K14" s="269">
        <v>12142</v>
      </c>
      <c r="L14" s="270">
        <v>498</v>
      </c>
      <c r="M14" s="271">
        <v>2702</v>
      </c>
      <c r="N14" s="272">
        <v>-81.599999999999994</v>
      </c>
    </row>
    <row r="15" spans="1:16" ht="13.5" customHeight="1">
      <c r="A15" s="250"/>
      <c r="B15" s="246"/>
      <c r="C15" s="246"/>
      <c r="D15" s="246"/>
      <c r="E15" s="246"/>
      <c r="F15" s="246"/>
      <c r="G15" s="1122" t="s">
        <v>483</v>
      </c>
      <c r="H15" s="1123"/>
      <c r="I15" s="1123"/>
      <c r="J15" s="1124"/>
      <c r="K15" s="269">
        <v>55512</v>
      </c>
      <c r="L15" s="270">
        <v>2276</v>
      </c>
      <c r="M15" s="271">
        <v>1443</v>
      </c>
      <c r="N15" s="272">
        <v>57.7</v>
      </c>
    </row>
    <row r="16" spans="1:16">
      <c r="A16" s="250"/>
      <c r="B16" s="246"/>
      <c r="C16" s="246"/>
      <c r="D16" s="246"/>
      <c r="E16" s="246"/>
      <c r="F16" s="246"/>
      <c r="G16" s="1125" t="s">
        <v>484</v>
      </c>
      <c r="H16" s="1126"/>
      <c r="I16" s="1126"/>
      <c r="J16" s="1127"/>
      <c r="K16" s="270">
        <v>-93705</v>
      </c>
      <c r="L16" s="270">
        <v>-3842</v>
      </c>
      <c r="M16" s="271">
        <v>-6252</v>
      </c>
      <c r="N16" s="272">
        <v>-38.5</v>
      </c>
    </row>
    <row r="17" spans="1:16">
      <c r="A17" s="250"/>
      <c r="B17" s="246"/>
      <c r="C17" s="246"/>
      <c r="D17" s="246"/>
      <c r="E17" s="246"/>
      <c r="F17" s="246"/>
      <c r="G17" s="1125" t="s">
        <v>171</v>
      </c>
      <c r="H17" s="1126"/>
      <c r="I17" s="1126"/>
      <c r="J17" s="1127"/>
      <c r="K17" s="270">
        <v>1553928</v>
      </c>
      <c r="L17" s="270">
        <v>63712</v>
      </c>
      <c r="M17" s="271">
        <v>77134</v>
      </c>
      <c r="N17" s="272">
        <v>-17.399999999999999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17" t="s">
        <v>489</v>
      </c>
      <c r="H21" s="1118"/>
      <c r="I21" s="1118"/>
      <c r="J21" s="1119"/>
      <c r="K21" s="282">
        <v>7.01</v>
      </c>
      <c r="L21" s="283">
        <v>7.57</v>
      </c>
      <c r="M21" s="284">
        <v>-0.56000000000000005</v>
      </c>
      <c r="N21" s="251"/>
      <c r="O21" s="285"/>
      <c r="P21" s="281"/>
    </row>
    <row r="22" spans="1:16" s="286" customFormat="1">
      <c r="A22" s="281"/>
      <c r="B22" s="251"/>
      <c r="C22" s="251"/>
      <c r="D22" s="251"/>
      <c r="E22" s="251"/>
      <c r="F22" s="251"/>
      <c r="G22" s="1117" t="s">
        <v>490</v>
      </c>
      <c r="H22" s="1118"/>
      <c r="I22" s="1118"/>
      <c r="J22" s="1119"/>
      <c r="K22" s="287">
        <v>89.9</v>
      </c>
      <c r="L22" s="288">
        <v>97</v>
      </c>
      <c r="M22" s="289">
        <v>-7.1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20" t="s">
        <v>471</v>
      </c>
      <c r="L30" s="256"/>
      <c r="M30" s="257" t="s">
        <v>472</v>
      </c>
      <c r="N30" s="258"/>
    </row>
    <row r="31" spans="1:16">
      <c r="A31" s="250"/>
      <c r="B31" s="246"/>
      <c r="C31" s="246"/>
      <c r="D31" s="246"/>
      <c r="E31" s="246"/>
      <c r="F31" s="246"/>
      <c r="G31" s="259"/>
      <c r="H31" s="260"/>
      <c r="I31" s="260"/>
      <c r="J31" s="261"/>
      <c r="K31" s="1121"/>
      <c r="L31" s="262" t="s">
        <v>473</v>
      </c>
      <c r="M31" s="263" t="s">
        <v>474</v>
      </c>
      <c r="N31" s="264" t="s">
        <v>475</v>
      </c>
    </row>
    <row r="32" spans="1:16" ht="27" customHeight="1">
      <c r="A32" s="250"/>
      <c r="B32" s="246"/>
      <c r="C32" s="246"/>
      <c r="D32" s="246"/>
      <c r="E32" s="246"/>
      <c r="F32" s="246"/>
      <c r="G32" s="1133" t="s">
        <v>494</v>
      </c>
      <c r="H32" s="1134"/>
      <c r="I32" s="1134"/>
      <c r="J32" s="1135"/>
      <c r="K32" s="296">
        <v>664963</v>
      </c>
      <c r="L32" s="296">
        <v>27264</v>
      </c>
      <c r="M32" s="297">
        <v>35009</v>
      </c>
      <c r="N32" s="298">
        <v>-22.1</v>
      </c>
    </row>
    <row r="33" spans="1:16" ht="13.5" customHeight="1">
      <c r="A33" s="250"/>
      <c r="B33" s="246"/>
      <c r="C33" s="246"/>
      <c r="D33" s="246"/>
      <c r="E33" s="246"/>
      <c r="F33" s="246"/>
      <c r="G33" s="1133" t="s">
        <v>495</v>
      </c>
      <c r="H33" s="1134"/>
      <c r="I33" s="1134"/>
      <c r="J33" s="1135"/>
      <c r="K33" s="296" t="s">
        <v>480</v>
      </c>
      <c r="L33" s="296" t="s">
        <v>480</v>
      </c>
      <c r="M33" s="297" t="s">
        <v>480</v>
      </c>
      <c r="N33" s="298" t="s">
        <v>480</v>
      </c>
    </row>
    <row r="34" spans="1:16" ht="27" customHeight="1">
      <c r="A34" s="250"/>
      <c r="B34" s="246"/>
      <c r="C34" s="246"/>
      <c r="D34" s="246"/>
      <c r="E34" s="246"/>
      <c r="F34" s="246"/>
      <c r="G34" s="1133" t="s">
        <v>496</v>
      </c>
      <c r="H34" s="1134"/>
      <c r="I34" s="1134"/>
      <c r="J34" s="1135"/>
      <c r="K34" s="296" t="s">
        <v>480</v>
      </c>
      <c r="L34" s="296" t="s">
        <v>480</v>
      </c>
      <c r="M34" s="297" t="s">
        <v>480</v>
      </c>
      <c r="N34" s="298" t="s">
        <v>480</v>
      </c>
    </row>
    <row r="35" spans="1:16" ht="27" customHeight="1">
      <c r="A35" s="250"/>
      <c r="B35" s="246"/>
      <c r="C35" s="246"/>
      <c r="D35" s="246"/>
      <c r="E35" s="246"/>
      <c r="F35" s="246"/>
      <c r="G35" s="1133" t="s">
        <v>497</v>
      </c>
      <c r="H35" s="1134"/>
      <c r="I35" s="1134"/>
      <c r="J35" s="1135"/>
      <c r="K35" s="296">
        <v>358032</v>
      </c>
      <c r="L35" s="296">
        <v>14679</v>
      </c>
      <c r="M35" s="297">
        <v>14278</v>
      </c>
      <c r="N35" s="298">
        <v>2.8</v>
      </c>
    </row>
    <row r="36" spans="1:16" ht="27" customHeight="1">
      <c r="A36" s="250"/>
      <c r="B36" s="246"/>
      <c r="C36" s="246"/>
      <c r="D36" s="246"/>
      <c r="E36" s="246"/>
      <c r="F36" s="246"/>
      <c r="G36" s="1133" t="s">
        <v>498</v>
      </c>
      <c r="H36" s="1134"/>
      <c r="I36" s="1134"/>
      <c r="J36" s="1135"/>
      <c r="K36" s="296">
        <v>56215</v>
      </c>
      <c r="L36" s="296">
        <v>2305</v>
      </c>
      <c r="M36" s="297">
        <v>2727</v>
      </c>
      <c r="N36" s="298">
        <v>-15.5</v>
      </c>
    </row>
    <row r="37" spans="1:16" ht="13.5" customHeight="1">
      <c r="A37" s="250"/>
      <c r="B37" s="246"/>
      <c r="C37" s="246"/>
      <c r="D37" s="246"/>
      <c r="E37" s="246"/>
      <c r="F37" s="246"/>
      <c r="G37" s="1133" t="s">
        <v>499</v>
      </c>
      <c r="H37" s="1134"/>
      <c r="I37" s="1134"/>
      <c r="J37" s="1135"/>
      <c r="K37" s="296">
        <v>5015</v>
      </c>
      <c r="L37" s="296">
        <v>206</v>
      </c>
      <c r="M37" s="297">
        <v>812</v>
      </c>
      <c r="N37" s="298">
        <v>-74.599999999999994</v>
      </c>
    </row>
    <row r="38" spans="1:16" ht="27" customHeight="1">
      <c r="A38" s="250"/>
      <c r="B38" s="246"/>
      <c r="C38" s="246"/>
      <c r="D38" s="246"/>
      <c r="E38" s="246"/>
      <c r="F38" s="246"/>
      <c r="G38" s="1136" t="s">
        <v>500</v>
      </c>
      <c r="H38" s="1137"/>
      <c r="I38" s="1137"/>
      <c r="J38" s="1138"/>
      <c r="K38" s="299" t="s">
        <v>480</v>
      </c>
      <c r="L38" s="299" t="s">
        <v>480</v>
      </c>
      <c r="M38" s="300">
        <v>1</v>
      </c>
      <c r="N38" s="301" t="s">
        <v>480</v>
      </c>
      <c r="O38" s="295"/>
    </row>
    <row r="39" spans="1:16">
      <c r="A39" s="250"/>
      <c r="B39" s="246"/>
      <c r="C39" s="246"/>
      <c r="D39" s="246"/>
      <c r="E39" s="246"/>
      <c r="F39" s="246"/>
      <c r="G39" s="1136" t="s">
        <v>501</v>
      </c>
      <c r="H39" s="1137"/>
      <c r="I39" s="1137"/>
      <c r="J39" s="1138"/>
      <c r="K39" s="302">
        <v>-12469</v>
      </c>
      <c r="L39" s="302">
        <v>-511</v>
      </c>
      <c r="M39" s="303">
        <v>-3017</v>
      </c>
      <c r="N39" s="304">
        <v>-83.1</v>
      </c>
      <c r="O39" s="295"/>
    </row>
    <row r="40" spans="1:16" ht="27" customHeight="1">
      <c r="A40" s="250"/>
      <c r="B40" s="246"/>
      <c r="C40" s="246"/>
      <c r="D40" s="246"/>
      <c r="E40" s="246"/>
      <c r="F40" s="246"/>
      <c r="G40" s="1133" t="s">
        <v>502</v>
      </c>
      <c r="H40" s="1134"/>
      <c r="I40" s="1134"/>
      <c r="J40" s="1135"/>
      <c r="K40" s="302">
        <v>-725768</v>
      </c>
      <c r="L40" s="302">
        <v>-29757</v>
      </c>
      <c r="M40" s="303">
        <v>-35292</v>
      </c>
      <c r="N40" s="304">
        <v>-15.7</v>
      </c>
      <c r="O40" s="295"/>
    </row>
    <row r="41" spans="1:16">
      <c r="A41" s="250"/>
      <c r="B41" s="246"/>
      <c r="C41" s="246"/>
      <c r="D41" s="246"/>
      <c r="E41" s="246"/>
      <c r="F41" s="246"/>
      <c r="G41" s="1139" t="s">
        <v>282</v>
      </c>
      <c r="H41" s="1140"/>
      <c r="I41" s="1140"/>
      <c r="J41" s="1141"/>
      <c r="K41" s="296">
        <v>345988</v>
      </c>
      <c r="L41" s="302">
        <v>14186</v>
      </c>
      <c r="M41" s="303">
        <v>14518</v>
      </c>
      <c r="N41" s="304">
        <v>-2.2999999999999998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28" t="s">
        <v>471</v>
      </c>
      <c r="J49" s="1130" t="s">
        <v>506</v>
      </c>
      <c r="K49" s="1131"/>
      <c r="L49" s="1131"/>
      <c r="M49" s="1131"/>
      <c r="N49" s="1132"/>
    </row>
    <row r="50" spans="1:14">
      <c r="A50" s="250"/>
      <c r="B50" s="246"/>
      <c r="C50" s="246"/>
      <c r="D50" s="246"/>
      <c r="E50" s="246"/>
      <c r="F50" s="246"/>
      <c r="G50" s="314"/>
      <c r="H50" s="315"/>
      <c r="I50" s="1129"/>
      <c r="J50" s="316" t="s">
        <v>507</v>
      </c>
      <c r="K50" s="317" t="s">
        <v>508</v>
      </c>
      <c r="L50" s="318" t="s">
        <v>509</v>
      </c>
      <c r="M50" s="319" t="s">
        <v>510</v>
      </c>
      <c r="N50" s="320" t="s">
        <v>511</v>
      </c>
    </row>
    <row r="51" spans="1:14">
      <c r="A51" s="250"/>
      <c r="B51" s="246"/>
      <c r="C51" s="246"/>
      <c r="D51" s="246"/>
      <c r="E51" s="246"/>
      <c r="F51" s="246"/>
      <c r="G51" s="312" t="s">
        <v>512</v>
      </c>
      <c r="H51" s="313"/>
      <c r="I51" s="321">
        <v>1177594</v>
      </c>
      <c r="J51" s="322">
        <v>47219</v>
      </c>
      <c r="K51" s="323">
        <v>-9.1</v>
      </c>
      <c r="L51" s="324">
        <v>48407</v>
      </c>
      <c r="M51" s="325">
        <v>-5.6</v>
      </c>
      <c r="N51" s="326">
        <v>-3.5</v>
      </c>
    </row>
    <row r="52" spans="1:14">
      <c r="A52" s="250"/>
      <c r="B52" s="246"/>
      <c r="C52" s="246"/>
      <c r="D52" s="246"/>
      <c r="E52" s="246"/>
      <c r="F52" s="246"/>
      <c r="G52" s="327"/>
      <c r="H52" s="328" t="s">
        <v>513</v>
      </c>
      <c r="I52" s="329">
        <v>718043</v>
      </c>
      <c r="J52" s="330">
        <v>28792</v>
      </c>
      <c r="K52" s="331">
        <v>-18.399999999999999</v>
      </c>
      <c r="L52" s="332">
        <v>23914</v>
      </c>
      <c r="M52" s="333">
        <v>-6.7</v>
      </c>
      <c r="N52" s="334">
        <v>-11.7</v>
      </c>
    </row>
    <row r="53" spans="1:14">
      <c r="A53" s="250"/>
      <c r="B53" s="246"/>
      <c r="C53" s="246"/>
      <c r="D53" s="246"/>
      <c r="E53" s="246"/>
      <c r="F53" s="246"/>
      <c r="G53" s="312" t="s">
        <v>514</v>
      </c>
      <c r="H53" s="313"/>
      <c r="I53" s="321">
        <v>2033945</v>
      </c>
      <c r="J53" s="322">
        <v>81790</v>
      </c>
      <c r="K53" s="323">
        <v>73.2</v>
      </c>
      <c r="L53" s="324">
        <v>69477</v>
      </c>
      <c r="M53" s="325">
        <v>43.5</v>
      </c>
      <c r="N53" s="326">
        <v>29.7</v>
      </c>
    </row>
    <row r="54" spans="1:14">
      <c r="A54" s="250"/>
      <c r="B54" s="246"/>
      <c r="C54" s="246"/>
      <c r="D54" s="246"/>
      <c r="E54" s="246"/>
      <c r="F54" s="246"/>
      <c r="G54" s="327"/>
      <c r="H54" s="328" t="s">
        <v>513</v>
      </c>
      <c r="I54" s="329">
        <v>1193553</v>
      </c>
      <c r="J54" s="330">
        <v>47996</v>
      </c>
      <c r="K54" s="331">
        <v>66.7</v>
      </c>
      <c r="L54" s="332">
        <v>31528</v>
      </c>
      <c r="M54" s="333">
        <v>31.8</v>
      </c>
      <c r="N54" s="334">
        <v>34.9</v>
      </c>
    </row>
    <row r="55" spans="1:14">
      <c r="A55" s="250"/>
      <c r="B55" s="246"/>
      <c r="C55" s="246"/>
      <c r="D55" s="246"/>
      <c r="E55" s="246"/>
      <c r="F55" s="246"/>
      <c r="G55" s="312" t="s">
        <v>515</v>
      </c>
      <c r="H55" s="313"/>
      <c r="I55" s="321">
        <v>1052347</v>
      </c>
      <c r="J55" s="322">
        <v>42622</v>
      </c>
      <c r="K55" s="323">
        <v>-47.9</v>
      </c>
      <c r="L55" s="324">
        <v>59668</v>
      </c>
      <c r="M55" s="325">
        <v>-14.1</v>
      </c>
      <c r="N55" s="326">
        <v>-33.799999999999997</v>
      </c>
    </row>
    <row r="56" spans="1:14">
      <c r="A56" s="250"/>
      <c r="B56" s="246"/>
      <c r="C56" s="246"/>
      <c r="D56" s="246"/>
      <c r="E56" s="246"/>
      <c r="F56" s="246"/>
      <c r="G56" s="327"/>
      <c r="H56" s="328" t="s">
        <v>513</v>
      </c>
      <c r="I56" s="329">
        <v>796481</v>
      </c>
      <c r="J56" s="330">
        <v>32259</v>
      </c>
      <c r="K56" s="331">
        <v>-32.799999999999997</v>
      </c>
      <c r="L56" s="332">
        <v>31515</v>
      </c>
      <c r="M56" s="333">
        <v>0</v>
      </c>
      <c r="N56" s="334">
        <v>-32.799999999999997</v>
      </c>
    </row>
    <row r="57" spans="1:14">
      <c r="A57" s="250"/>
      <c r="B57" s="246"/>
      <c r="C57" s="246"/>
      <c r="D57" s="246"/>
      <c r="E57" s="246"/>
      <c r="F57" s="246"/>
      <c r="G57" s="312" t="s">
        <v>516</v>
      </c>
      <c r="H57" s="313"/>
      <c r="I57" s="321">
        <v>1052493</v>
      </c>
      <c r="J57" s="322">
        <v>42833</v>
      </c>
      <c r="K57" s="323">
        <v>0.5</v>
      </c>
      <c r="L57" s="324">
        <v>56894</v>
      </c>
      <c r="M57" s="325">
        <v>-4.5999999999999996</v>
      </c>
      <c r="N57" s="326">
        <v>5.0999999999999996</v>
      </c>
    </row>
    <row r="58" spans="1:14">
      <c r="A58" s="250"/>
      <c r="B58" s="246"/>
      <c r="C58" s="246"/>
      <c r="D58" s="246"/>
      <c r="E58" s="246"/>
      <c r="F58" s="246"/>
      <c r="G58" s="327"/>
      <c r="H58" s="328" t="s">
        <v>513</v>
      </c>
      <c r="I58" s="329">
        <v>730513</v>
      </c>
      <c r="J58" s="330">
        <v>29729</v>
      </c>
      <c r="K58" s="331">
        <v>-7.8</v>
      </c>
      <c r="L58" s="332">
        <v>32548</v>
      </c>
      <c r="M58" s="333">
        <v>3.3</v>
      </c>
      <c r="N58" s="334">
        <v>-11.1</v>
      </c>
    </row>
    <row r="59" spans="1:14">
      <c r="A59" s="250"/>
      <c r="B59" s="246"/>
      <c r="C59" s="246"/>
      <c r="D59" s="246"/>
      <c r="E59" s="246"/>
      <c r="F59" s="246"/>
      <c r="G59" s="312" t="s">
        <v>517</v>
      </c>
      <c r="H59" s="313"/>
      <c r="I59" s="321">
        <v>2934670</v>
      </c>
      <c r="J59" s="322">
        <v>120323</v>
      </c>
      <c r="K59" s="323">
        <v>180.9</v>
      </c>
      <c r="L59" s="324">
        <v>57122</v>
      </c>
      <c r="M59" s="325">
        <v>0.4</v>
      </c>
      <c r="N59" s="326">
        <v>180.5</v>
      </c>
    </row>
    <row r="60" spans="1:14">
      <c r="A60" s="250"/>
      <c r="B60" s="246"/>
      <c r="C60" s="246"/>
      <c r="D60" s="246"/>
      <c r="E60" s="246"/>
      <c r="F60" s="246"/>
      <c r="G60" s="327"/>
      <c r="H60" s="328" t="s">
        <v>513</v>
      </c>
      <c r="I60" s="335">
        <v>2285398</v>
      </c>
      <c r="J60" s="330">
        <v>93702</v>
      </c>
      <c r="K60" s="331">
        <v>215.2</v>
      </c>
      <c r="L60" s="332">
        <v>36191</v>
      </c>
      <c r="M60" s="333">
        <v>11.2</v>
      </c>
      <c r="N60" s="334">
        <v>204</v>
      </c>
    </row>
    <row r="61" spans="1:14">
      <c r="A61" s="250"/>
      <c r="B61" s="246"/>
      <c r="C61" s="246"/>
      <c r="D61" s="246"/>
      <c r="E61" s="246"/>
      <c r="F61" s="246"/>
      <c r="G61" s="312" t="s">
        <v>518</v>
      </c>
      <c r="H61" s="336"/>
      <c r="I61" s="337">
        <v>1650210</v>
      </c>
      <c r="J61" s="338">
        <v>66957</v>
      </c>
      <c r="K61" s="339">
        <v>39.5</v>
      </c>
      <c r="L61" s="340">
        <v>58314</v>
      </c>
      <c r="M61" s="341">
        <v>3.9</v>
      </c>
      <c r="N61" s="326">
        <v>35.6</v>
      </c>
    </row>
    <row r="62" spans="1:14">
      <c r="A62" s="250"/>
      <c r="B62" s="246"/>
      <c r="C62" s="246"/>
      <c r="D62" s="246"/>
      <c r="E62" s="246"/>
      <c r="F62" s="246"/>
      <c r="G62" s="327"/>
      <c r="H62" s="328" t="s">
        <v>513</v>
      </c>
      <c r="I62" s="329">
        <v>1144798</v>
      </c>
      <c r="J62" s="330">
        <v>46496</v>
      </c>
      <c r="K62" s="331">
        <v>44.6</v>
      </c>
      <c r="L62" s="332">
        <v>31139</v>
      </c>
      <c r="M62" s="333">
        <v>7.9</v>
      </c>
      <c r="N62" s="334">
        <v>36.700000000000003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2" t="s">
        <v>3</v>
      </c>
      <c r="D47" s="1142"/>
      <c r="E47" s="1143"/>
      <c r="F47" s="11">
        <v>35.19</v>
      </c>
      <c r="G47" s="12">
        <v>33.93</v>
      </c>
      <c r="H47" s="12">
        <v>33.68</v>
      </c>
      <c r="I47" s="12">
        <v>30.24</v>
      </c>
      <c r="J47" s="13">
        <v>29.73</v>
      </c>
    </row>
    <row r="48" spans="2:10" ht="57.75" customHeight="1">
      <c r="B48" s="14"/>
      <c r="C48" s="1144" t="s">
        <v>4</v>
      </c>
      <c r="D48" s="1144"/>
      <c r="E48" s="1145"/>
      <c r="F48" s="15">
        <v>6.84</v>
      </c>
      <c r="G48" s="16">
        <v>11.01</v>
      </c>
      <c r="H48" s="16">
        <v>6.47</v>
      </c>
      <c r="I48" s="16">
        <v>7.57</v>
      </c>
      <c r="J48" s="17">
        <v>6.46</v>
      </c>
    </row>
    <row r="49" spans="2:10" ht="57.75" customHeight="1" thickBot="1">
      <c r="B49" s="18"/>
      <c r="C49" s="1146" t="s">
        <v>5</v>
      </c>
      <c r="D49" s="1146"/>
      <c r="E49" s="1147"/>
      <c r="F49" s="19">
        <v>0.15</v>
      </c>
      <c r="G49" s="20">
        <v>2.93</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竹中 祐介</cp:lastModifiedBy>
  <cp:lastPrinted>2018-02-25T01:54:04Z</cp:lastPrinted>
  <dcterms:created xsi:type="dcterms:W3CDTF">2018-01-24T05:07:11Z</dcterms:created>
  <dcterms:modified xsi:type="dcterms:W3CDTF">2018-03-06T02:14:17Z</dcterms:modified>
  <cp:category/>
</cp:coreProperties>
</file>