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32_池田町（0311、0314）田國　✔\"/>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R102" i="12"/>
  <c r="AF88" i="12"/>
  <c r="AU88" i="12"/>
  <c r="AP88" i="12"/>
  <c r="AU63" i="12"/>
  <c r="AP63" i="12"/>
  <c r="AA33" i="12" l="1"/>
  <c r="AA30" i="12"/>
  <c r="AA7" i="12"/>
  <c r="AA28" i="12"/>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<sst xmlns="http://schemas.openxmlformats.org/spreadsheetml/2006/main" count="1163" uniqueCount="603">
  <si>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</si>
  <si>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</si>
  <si>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</si>
  <si>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</si>
  <si>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</si>
  <si>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</si>
  <si>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</si>
  <si>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</si>
  <si>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</si>
  <si>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</si>
  <si>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</si>
  <si>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</si>
  <si>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</si>
  <si>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</si>
  <si>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</si>
  <si>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</si>
  <si>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</si>
  <si>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</si>
  <si>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</si>
  <si>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</si>
  <si>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</si>
  <si>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</si>
  <si>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</si>
  <si>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</si>
  <si>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</si>
  <si>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</si>
  <si>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</si>
  <si>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</si>
  <si>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</si>
  <si>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</si>
  <si>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</si>
  <si>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</si>
  <si>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</si>
  <si>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</si>
  <si>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</si>
  <si>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</si>
  <si>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</si>
  <si>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</si>
  <si>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</si>
  <si>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</si>
  <si>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</si>
  <si>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</si>
  <si>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</si>
  <si>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</si>
  <si>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</si>
  <si>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</si>
  <si>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</si>
  <si>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</si>
  <si>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</si>
  <si>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</si>
  <si>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</si>
  <si>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</si>
  <si>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</si>
  <si>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</si>
  <si>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</si>
  <si>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</si>
  <si>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</si>
  <si>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</si>
  <si>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</si>
  <si>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</si>
  <si>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</si>
  <si>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</si>
  <si>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</si>
  <si>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</si>
  <si>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</si>
  <si>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</si>
  <si>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</si>
  <si>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</si>
  <si>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</si>
  <si>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</si>
  <si>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</si>
  <si>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</si>
  <si>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</si>
  <si>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</si>
  <si>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</si>
  <si>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</si>
  <si>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</si>
  <si>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</si>
  <si>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</si>
  <si>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</si>
  <si>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</si>
  <si>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</si>
  <si>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</si>
  <si>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</si>
  <si>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</si>
  <si>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</si>
  <si>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</si>
  <si>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</si>
  <si>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</si>
  <si>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</si>
  <si>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</si>
  <si>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</si>
  <si>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</si>
  <si>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</si>
  <si>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</si>
  <si>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</si>
  <si>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</si>
  <si>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</si>
  <si>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</si>
  <si>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</si>
  <si>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</si>
  <si>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</si>
  <si>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</si>
  <si>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</si>
  <si>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</si>
  <si>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</si>
  <si>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</si>
  <si>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</si>
  <si>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</si>
  <si>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</si>
  <si>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</si>
  <si>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</si>
  <si>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</si>
  <si>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</si>
  <si>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</si>
  <si>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</si>
  <si>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</si>
  <si>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</si>
  <si>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</si>
  <si>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</si>
  <si>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</si>
  <si>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</si>
  <si>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</si>
  <si>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</si>
  <si>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</si>
  <si>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</si>
  <si>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</si>
  <si>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</si>
  <si>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</si>
  <si>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</si>
  <si>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</si>
  <si>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</si>
  <si>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</si>
  <si>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</si>
  <si>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</si>
  <si>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</si>
  <si>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</si>
  <si>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</si>
  <si>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</si>
  <si>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</si>
  <si>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</si>
  <si>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</si>
  <si>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</si>
  <si>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</si>
  <si>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</si>
  <si>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</si>
  <si>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</si>
  <si>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</si>
  <si>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</si>
  <si>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</si>
  <si>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</si>
  <si>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</si>
  <si>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</si>
  <si>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</si>
  <si>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</si>
  <si>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</si>
  <si>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</si>
  <si>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</si>
  <si>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</si>
  <si>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</si>
  <si>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</si>
  <si>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</si>
  <si>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</si>
  <si>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</si>
  <si>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</si>
  <si>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</si>
  <si>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</si>
  <si>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</si>
  <si>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</si>
  <si>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</si>
  <si>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</si>
  <si>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</si>
  <si>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</si>
  <si>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</si>
  <si>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</si>
  <si>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</si>
  <si>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</si>
  <si>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</si>
  <si>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</si>
  <si>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</si>
  <si>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</si>
  <si>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</si>
  <si>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</si>
  <si>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</si>
  <si>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</si>
  <si>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</si>
  <si>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</si>
  <si>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</si>
  <si>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</si>
  <si>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</si>
  <si>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</si>
  <si>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</si>
  <si>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</si>
  <si>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</si>
  <si>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</si>
  <si>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</si>
  <si>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</si>
  <si>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</si>
  <si>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</si>
  <si>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</si>
  <si>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</si>
  <si>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</si>
  <si>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</si>
  <si>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</si>
  <si>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</si>
  <si>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</si>
  <si>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</si>
  <si>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</si>
  <si>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</si>
  <si>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</si>
  <si>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</si>
  <si>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</si>
  <si>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</si>
  <si>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</si>
  <si>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</si>
  <si>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</si>
  <si>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</si>
  <si>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</si>
  <si>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</si>
  <si>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</si>
  <si>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</si>
  <si>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</si>
  <si>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</si>
  <si>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</si>
  <si>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</si>
  <si>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</si>
  <si>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</si>
  <si>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</si>
  <si>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</si>
  <si>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</si>
  <si>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</si>
  <si>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</si>
  <si>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</si>
  <si>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</si>
  <si>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</si>
  <si>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</si>
  <si>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</si>
  <si>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</si>
  <si>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</si>
  <si>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</si>
  <si>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</si>
  <si>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</si>
  <si>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</si>
  <si>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</si>
  <si>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</si>
  <si>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</si>
  <si>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</si>
  <si>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</si>
  <si>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</si>
  <si>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</si>
  <si>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</si>
  <si>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</si>
  <si>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</si>
  <si>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</si>
  <si>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</si>
  <si>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</si>
  <si>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</si>
  <si>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</si>
  <si>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</si>
  <si>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</si>
  <si>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</si>
  <si>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</si>
  <si>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</si>
  <si>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</si>
  <si>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</si>
  <si>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</si>
  <si>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</si>
  <si>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</si>
  <si>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</si>
  <si>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</si>
  <si>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</si>
  <si>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</si>
  <si>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</si>
  <si>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</si>
  <si>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</si>
  <si>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</si>
  <si>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</si>
  <si>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</si>
  <si>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</si>
  <si>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</si>
  <si>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</si>
  <si>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</si>
  <si>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</si>
  <si>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</si>
  <si>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</si>
  <si>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</si>
  <si>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</si>
  <si>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</si>
  <si>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</si>
  <si>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</si>
  <si>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</si>
  <si>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</si>
  <si>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</si>
  <si>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</si>
  <si>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</si>
  <si>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</si>
  <si>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</si>
  <si>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</si>
  <si>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</si>
  <si>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</si>
  <si>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</si>
  <si>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</si>
  <si>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</si>
  <si>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</si>
  <si>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</si>
  <si>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</si>
  <si>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</si>
  <si>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</si>
  <si>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</si>
  <si>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</si>
  <si>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</si>
  <si>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</si>
  <si>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</si>
  <si>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</si>
  <si>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</si>
  <si>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</si>
  <si>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</si>
  <si>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</si>
  <si>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</si>
  <si>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</si>
  <si>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</si>
  <si>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</si>
  <si>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</si>
  <si>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</si>
  <si>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</si>
  <si>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</si>
  <si>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</si>
  <si>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</si>
  <si>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</si>
  <si>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</si>
  <si>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</si>
  <si>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</si>
  <si>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</si>
  <si>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</si>
  <si>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</si>
  <si>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</si>
  <si>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</si>
  <si>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</si>
  <si>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</si>
  <si>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</si>
  <si>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</si>
  <si>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</si>
  <si>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</si>
  <si>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</si>
  <si>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</si>
  <si>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</si>
  <si>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</si>
  <si>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</si>
  <si>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</si>
  <si>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</si>
  <si>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</si>
  <si>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</si>
  <si>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</si>
  <si>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</si>
  <si>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</si>
  <si>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</si>
  <si>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</si>
  <si>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</si>
  <si>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</si>
  <si>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</si>
  <si>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</si>
  <si>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</si>
  <si>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</si>
  <si>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</si>
  <si>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</si>
  <si>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</si>
  <si>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</si>
  <si>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</si>
  <si>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</si>
  <si>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</si>
  <si>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</si>
  <si>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</si>
  <si>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</si>
  <si>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</si>
  <si>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</si>
  <si>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</si>
  <si>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</si>
  <si>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</si>
  <si>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</si>
  <si>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</si>
  <si>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</si>
  <si>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</si>
  <si>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</si>
  <si>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</si>
  <si>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</si>
  <si>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</si>
  <si>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</si>
  <si>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</si>
  <si>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</si>
  <si>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</si>
  <si>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</si>
  <si>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</si>
  <si>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</si>
  <si>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</si>
  <si>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</si>
  <si>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</si>
  <si>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</si>
  <si>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</si>
  <si>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</si>
  <si>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</si>
  <si>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</si>
  <si>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</si>
  <si>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</si>
  <si>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</si>
  <si>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</si>
  <si>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</si>
  <si>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</si>
  <si>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</si>
  <si>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</si>
  <si>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</si>
  <si>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</si>
  <si>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</si>
  <si>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</si>
  <si>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</si>
  <si>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</si>
  <si>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</si>
  <si>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</si>
  <si>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</si>
  <si>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</si>
  <si>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</si>
  <si>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</si>
  <si>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</si>
  <si>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</si>
  <si>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</si>
  <si>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</si>
  <si>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</si>
  <si>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</si>
  <si>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</si>
  <si>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</si>
  <si>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</si>
  <si>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</si>
  <si>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</si>
  <si>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</si>
  <si>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</si>
  <si>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</si>
  <si>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</si>
  <si>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</si>
  <si>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</si>
  <si>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</si>
  <si>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</si>
  <si>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</si>
  <si>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</si>
  <si>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</si>
  <si>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</si>
  <si>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</si>
  <si>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</si>
  <si>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</si>
  <si>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</si>
  <si>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</si>
  <si>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</si>
  <si>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</si>
  <si>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</si>
  <si>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</si>
  <si>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</si>
  <si>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</si>
  <si>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</si>
  <si>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</si>
  <si>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</si>
  <si>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</si>
  <si>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</si>
  <si>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</si>
  <si>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</si>
  <si>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</si>
  <si>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</si>
  <si>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</si>
  <si>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</si>
  <si>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</si>
  <si>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</si>
  <si>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</si>
  <si>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</si>
  <si>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</si>
  <si>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</si>
  <si>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</si>
  <si>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</si>
  <si>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</si>
  <si>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</si>
  <si>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</si>
  <si>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</si>
  <si>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</si>
  <si>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</si>
  <si>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</si>
  <si>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</si>
  <si>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</si>
  <si>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</si>
  <si>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</si>
  <si>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</si>
  <si>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</si>
  <si>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</si>
  <si>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</si>
  <si>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</si>
  <si>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</si>
  <si>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</si>
  <si>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</si>
  <si>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</si>
  <si>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</si>
  <si>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</si>
  <si>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</si>
  <si>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</si>
  <si>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</si>
  <si>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</si>
  <si>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</si>
  <si>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</si>
  <si>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</si>
  <si>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</si>
  <si>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</si>
  <si>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</si>
  <si>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</si>
  <si>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</si>
  <si>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</si>
  <si>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</si>
  <si>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</si>
  <si>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</si>
  <si>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</si>
  <si>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</si>
  <si>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</si>
  <si>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</si>
  <si>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</si>
  <si>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</si>
  <si>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</si>
  <si>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</si>
  <si>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</si>
  <si>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</si>
  <si>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</si>
  <si>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</si>
  <si>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</si>
  <si>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</si>
  <si>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</si>
  <si>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</si>
  <si>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</si>
  <si>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</si>
  <si>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</si>
  <si>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</si>
  <si>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</si>
  <si>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</si>
  <si>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</si>
  <si>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</si>
  <si>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</si>
  <si>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</si>
  <si>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</si>
  <si>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</si>
  <si>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</si>
  <si>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</si>
  <si>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</si>
  <si>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</si>
  <si>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</si>
  <si>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</si>
  <si>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</si>
  <si>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</si>
  <si>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</si>
  <si>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</si>
  <si>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</si>
  <si>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</si>
  <si>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</si>
  <si>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</si>
  <si>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</si>
  <si>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</si>
  <si>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</si>
  <si>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t>
  </si>
  <si>
    <t>▲ 1.27</t>
  </si>
  <si>
    <t>水道事業会計</t>
  </si>
  <si>
    <t>一般会計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</si>
  <si>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</si>
  <si>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</si>
  <si>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</si>
  <si>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</si>
  <si>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</si>
  <si>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</si>
  <si>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</si>
  <si>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</si>
  <si>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H27末</t>
    <phoneticPr fontId="5"/>
  </si>
  <si>
    <t>H28末</t>
    <phoneticPr fontId="5"/>
  </si>
  <si>
    <t>H29末</t>
    <phoneticPr fontId="5"/>
  </si>
  <si>
    <t>H30末</t>
    <phoneticPr fontId="5"/>
  </si>
  <si>
    <t>R01末</t>
    <phoneticPr fontId="5"/>
  </si>
  <si>
    <t>基金から385百万円繰入</t>
    <rPh sb="0" eb="2">
      <t>キキン</t>
    </rPh>
    <rPh sb="7" eb="10">
      <t>ヒャクマンエン</t>
    </rPh>
    <rPh sb="10" eb="12">
      <t>クリイレ</t>
    </rPh>
    <phoneticPr fontId="2"/>
  </si>
  <si>
    <t>-</t>
    <phoneticPr fontId="2"/>
  </si>
  <si>
    <t>〇</t>
  </si>
  <si>
    <t>池田町土地開発公社</t>
    <rPh sb="0" eb="3">
      <t>イケダチョウ</t>
    </rPh>
    <rPh sb="3" eb="5">
      <t>トチ</t>
    </rPh>
    <rPh sb="5" eb="7">
      <t>カイハツ</t>
    </rPh>
    <rPh sb="7" eb="9">
      <t>コウシャ</t>
    </rPh>
    <phoneticPr fontId="2"/>
  </si>
  <si>
    <t>大垣衛生施設組合</t>
    <rPh sb="0" eb="2">
      <t>オオガキ</t>
    </rPh>
    <rPh sb="2" eb="4">
      <t>エイセイ</t>
    </rPh>
    <rPh sb="4" eb="6">
      <t>シセツ</t>
    </rPh>
    <rPh sb="6" eb="8">
      <t>クミアイ</t>
    </rPh>
    <phoneticPr fontId="2"/>
  </si>
  <si>
    <t>揖斐川水防事務組合</t>
    <rPh sb="0" eb="3">
      <t>イビガワ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</si>
  <si>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10">
      <t>ヨウキ</t>
    </rPh>
    <rPh sb="10" eb="12">
      <t>ホイク</t>
    </rPh>
    <rPh sb="12" eb="13">
      <t>ジョ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</si>
  <si>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</si>
  <si>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1">
      <t>カシ</t>
    </rPh>
    <rPh sb="1" eb="3">
      <t>ハラタニ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</si>
  <si>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</si>
  <si>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</si>
  <si>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</si>
  <si>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</si>
  <si>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</si>
  <si>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</si>
  <si>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岐阜県後期高齢者医療広域連合（一般会計分）</t>
  </si>
  <si>
    <t>岐阜県後期高齢者医療広域連合（特別会計分）</t>
  </si>
  <si>
    <t>西美濃さくら苑介護老人保健施設事務組合</t>
  </si>
  <si>
    <t>基金から7百万円繰入</t>
    <rPh sb="0" eb="2">
      <t>キキン</t>
    </rPh>
    <rPh sb="5" eb="8">
      <t>ヒャクマンエン</t>
    </rPh>
    <rPh sb="8" eb="10">
      <t>クリイレ</t>
    </rPh>
    <phoneticPr fontId="2"/>
  </si>
  <si>
    <t>基金から10百万円繰入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</si>
  <si>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</si>
  <si>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</si>
  <si>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</si>
  <si>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</si>
  <si>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</si>
  <si>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</si>
  <si>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基金から102百万円繰入</t>
    <rPh sb="0" eb="2">
      <t>キキン</t>
    </rPh>
    <rPh sb="7" eb="10">
      <t>ヒャクマンエン</t>
    </rPh>
    <rPh sb="10" eb="12">
      <t>クリイレ</t>
    </rPh>
    <phoneticPr fontId="2"/>
  </si>
  <si>
    <t>森林環境譲与税基金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</si>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</sst>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E946-4515-8AAA-AE50071D0F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120323</c:v>
                </c:pt>
                <c:pt idx="1">
                  <c:v>49229</c:v>
                </c:pt>
                <c:pt idx="2">
                  <c:v>65429</c:v>
                </c:pt>
                <c:pt idx="3">
                  <c:v>39701</c:v>
                </c:pt>
                <c:pt idx="4">
                  <c:v>37558</c:v>
                </c:pt>
              </c:numCache>
            </c:numRef>
          </c:val>
          <c:smooth val="0"/>
          <c:extLst>
            <c:ext xmlns:c16="http://schemas.microsoft.com/office/drawing/2014/chart" uri="{C3380CC4-5D6E-409C-BE32-E72D297353CC}">
              <c16:uniqueId val="{00000001-E946-4515-8AAA-AE50071D0F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6.46</c:v>
                </c:pt>
                <c:pt idx="1">
                  <c:v>5.48</c:v>
                </c:pt>
                <c:pt idx="2">
                  <c:v>8</c:v>
                </c:pt>
                <c:pt idx="3">
                  <c:v>6.61</c:v>
                </c:pt>
                <c:pt idx="4">
                  <c:v>8.11</c:v>
                </c:pt>
              </c:numCache>
            </c:numRef>
          </c:val>
          <c:extLst>
            <c:ext xmlns:c16="http://schemas.microsoft.com/office/drawing/2014/chart" uri="{C3380CC4-5D6E-409C-BE32-E72D297353CC}">
              <c16:uniqueId val="{00000000-910C-472C-AE4E-62D0C16583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29.73</c:v>
                </c:pt>
                <c:pt idx="1">
                  <c:v>29.21</c:v>
                </c:pt>
                <c:pt idx="2">
                  <c:v>27.93</c:v>
                </c:pt>
                <c:pt idx="3">
                  <c:v>30.07</c:v>
                </c:pt>
                <c:pt idx="4">
                  <c:v>28.63</c:v>
                </c:pt>
              </c:numCache>
            </c:numRef>
          </c:val>
          <c:extLst>
            <c:ext xmlns:c16="http://schemas.microsoft.com/office/drawing/2014/chart" uri="{C3380CC4-5D6E-409C-BE32-E72D297353CC}">
              <c16:uniqueId val="{00000001-910C-472C-AE4E-62D0C16583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-1.27</c:v>
                </c:pt>
                <c:pt idx="2">
                  <c:v>1.8</c:v>
                </c:pt>
                <c:pt idx="3">
                  <c:v>0.56000000000000005</c:v>
                </c:pt>
                <c:pt idx="4">
                  <c:v>1.7</c:v>
                </c:pt>
              </c:numCache>
            </c:numRef>
          </c:val>
          <c:smooth val="0"/>
          <c:extLst>
            <c:ext xmlns:c16="http://schemas.microsoft.com/office/drawing/2014/chart" uri="{C3380CC4-5D6E-409C-BE32-E72D297353CC}">
              <c16:uniqueId val="{00000002-910C-472C-AE4E-62D0C16583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A5-4039-887A-66702E030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A5-4039-887A-66702E030540}"/>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A5-4039-887A-66702E03054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A5-4039-887A-66702E03054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CA5-4039-887A-66702E03054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CA5-4039-887A-66702E030540}"/>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0.31</c:v>
                </c:pt>
                <c:pt idx="4">
                  <c:v>#N/A</c:v>
                </c:pt>
                <c:pt idx="5">
                  <c:v>0.18</c:v>
                </c:pt>
                <c:pt idx="6">
                  <c:v>#N/A</c:v>
                </c:pt>
                <c:pt idx="7">
                  <c:v>0.28999999999999998</c:v>
                </c:pt>
                <c:pt idx="8">
                  <c:v>#N/A</c:v>
                </c:pt>
                <c:pt idx="9">
                  <c:v>0.39</c:v>
                </c:pt>
              </c:numCache>
            </c:numRef>
          </c:val>
          <c:extLst>
            <c:ext xmlns:c16="http://schemas.microsoft.com/office/drawing/2014/chart" uri="{C3380CC4-5D6E-409C-BE32-E72D297353CC}">
              <c16:uniqueId val="{00000006-ACA5-4039-887A-66702E0305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1.73</c:v>
                </c:pt>
                <c:pt idx="2">
                  <c:v>#N/A</c:v>
                </c:pt>
                <c:pt idx="3">
                  <c:v>4.04</c:v>
                </c:pt>
                <c:pt idx="4">
                  <c:v>#N/A</c:v>
                </c:pt>
                <c:pt idx="5">
                  <c:v>3.96</c:v>
                </c:pt>
                <c:pt idx="6">
                  <c:v>#N/A</c:v>
                </c:pt>
                <c:pt idx="7">
                  <c:v>3.46</c:v>
                </c:pt>
                <c:pt idx="8">
                  <c:v>#N/A</c:v>
                </c:pt>
                <c:pt idx="9">
                  <c:v>2.9</c:v>
                </c:pt>
              </c:numCache>
            </c:numRef>
          </c:val>
          <c:extLst>
            <c:ext xmlns:c16="http://schemas.microsoft.com/office/drawing/2014/chart" uri="{C3380CC4-5D6E-409C-BE32-E72D297353CC}">
              <c16:uniqueId val="{00000007-ACA5-4039-887A-66702E0305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6.45</c:v>
                </c:pt>
                <c:pt idx="2">
                  <c:v>#N/A</c:v>
                </c:pt>
                <c:pt idx="3">
                  <c:v>5.47</c:v>
                </c:pt>
                <c:pt idx="4">
                  <c:v>#N/A</c:v>
                </c:pt>
                <c:pt idx="5">
                  <c:v>8</c:v>
                </c:pt>
                <c:pt idx="6">
                  <c:v>#N/A</c:v>
                </c:pt>
                <c:pt idx="7">
                  <c:v>6.61</c:v>
                </c:pt>
                <c:pt idx="8">
                  <c:v>#N/A</c:v>
                </c:pt>
                <c:pt idx="9">
                  <c:v>8.11</c:v>
                </c:pt>
              </c:numCache>
            </c:numRef>
          </c:val>
          <c:extLst>
            <c:ext xmlns:c16="http://schemas.microsoft.com/office/drawing/2014/chart" uri="{C3380CC4-5D6E-409C-BE32-E72D297353CC}">
              <c16:uniqueId val="{00000008-ACA5-4039-887A-66702E0305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12.95</c:v>
                </c:pt>
                <c:pt idx="2">
                  <c:v>#N/A</c:v>
                </c:pt>
                <c:pt idx="3">
                  <c:v>13.29</c:v>
                </c:pt>
                <c:pt idx="4">
                  <c:v>#N/A</c:v>
                </c:pt>
                <c:pt idx="5">
                  <c:v>13.57</c:v>
                </c:pt>
                <c:pt idx="6">
                  <c:v>#N/A</c:v>
                </c:pt>
                <c:pt idx="7">
                  <c:v>14.05</c:v>
                </c:pt>
                <c:pt idx="8">
                  <c:v>#N/A</c:v>
                </c:pt>
                <c:pt idx="9">
                  <c:v>13.95</c:v>
                </c:pt>
              </c:numCache>
            </c:numRef>
          </c:val>
          <c:extLst>
            <c:ext xmlns:c16="http://schemas.microsoft.com/office/drawing/2014/chart" uri="{C3380CC4-5D6E-409C-BE32-E72D297353CC}">
              <c16:uniqueId val="{00000009-ACA5-4039-887A-66702E0305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737</c:v>
                </c:pt>
                <c:pt idx="5">
                  <c:v>753</c:v>
                </c:pt>
                <c:pt idx="8">
                  <c:v>730</c:v>
                </c:pt>
                <c:pt idx="11">
                  <c:v>718</c:v>
                </c:pt>
                <c:pt idx="14">
                  <c:v>716</c:v>
                </c:pt>
              </c:numCache>
            </c:numRef>
          </c:val>
          <c:extLst>
            <c:ext xmlns:c16="http://schemas.microsoft.com/office/drawing/2014/chart" uri="{C3380CC4-5D6E-409C-BE32-E72D297353CC}">
              <c16:uniqueId val="{00000000-5AF2-4227-A33E-3A9D717FA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2-4227-A33E-3A9D717FA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2</c:v>
                </c:pt>
                <c:pt idx="6">
                  <c:v>2</c:v>
                </c:pt>
                <c:pt idx="9">
                  <c:v>2</c:v>
                </c:pt>
                <c:pt idx="12">
                  <c:v>2</c:v>
                </c:pt>
              </c:numCache>
            </c:numRef>
          </c:val>
          <c:extLst>
            <c:ext xmlns:c16="http://schemas.microsoft.com/office/drawing/2014/chart" uri="{C3380CC4-5D6E-409C-BE32-E72D297353CC}">
              <c16:uniqueId val="{00000002-5AF2-4227-A33E-3A9D717FA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60</c:v>
                </c:pt>
                <c:pt idx="6">
                  <c:v>61</c:v>
                </c:pt>
                <c:pt idx="9">
                  <c:v>55</c:v>
                </c:pt>
                <c:pt idx="12">
                  <c:v>56</c:v>
                </c:pt>
              </c:numCache>
            </c:numRef>
          </c:val>
          <c:extLst>
            <c:ext xmlns:c16="http://schemas.microsoft.com/office/drawing/2014/chart" uri="{C3380CC4-5D6E-409C-BE32-E72D297353CC}">
              <c16:uniqueId val="{00000003-5AF2-4227-A33E-3A9D717FA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c:v>
                </c:pt>
                <c:pt idx="3">
                  <c:v>370</c:v>
                </c:pt>
                <c:pt idx="6">
                  <c:v>419</c:v>
                </c:pt>
                <c:pt idx="9">
                  <c:v>399</c:v>
                </c:pt>
                <c:pt idx="12">
                  <c:v>406</c:v>
                </c:pt>
              </c:numCache>
            </c:numRef>
          </c:val>
          <c:extLst>
            <c:ext xmlns:c16="http://schemas.microsoft.com/office/drawing/2014/chart" uri="{C3380CC4-5D6E-409C-BE32-E72D297353CC}">
              <c16:uniqueId val="{00000004-5AF2-4227-A33E-3A9D717FA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2-4227-A33E-3A9D717FA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F2-4227-A33E-3A9D717FA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665</c:v>
                </c:pt>
                <c:pt idx="3">
                  <c:v>690</c:v>
                </c:pt>
                <c:pt idx="6">
                  <c:v>714</c:v>
                </c:pt>
                <c:pt idx="9">
                  <c:v>753</c:v>
                </c:pt>
                <c:pt idx="12">
                  <c:v>750</c:v>
                </c:pt>
              </c:numCache>
            </c:numRef>
          </c:val>
          <c:extLst>
            <c:ext xmlns:c16="http://schemas.microsoft.com/office/drawing/2014/chart" uri="{C3380CC4-5D6E-409C-BE32-E72D297353CC}">
              <c16:uniqueId val="{00000007-5AF2-4227-A33E-3A9D717FA7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369</c:v>
                </c:pt>
                <c:pt idx="5">
                  <c:v>#N/A</c:v>
                </c:pt>
                <c:pt idx="6">
                  <c:v>#N/A</c:v>
                </c:pt>
                <c:pt idx="7">
                  <c:v>466</c:v>
                </c:pt>
                <c:pt idx="8">
                  <c:v>#N/A</c:v>
                </c:pt>
                <c:pt idx="9">
                  <c:v>#N/A</c:v>
                </c:pt>
                <c:pt idx="10">
                  <c:v>491</c:v>
                </c:pt>
                <c:pt idx="11">
                  <c:v>#N/A</c:v>
                </c:pt>
                <c:pt idx="12">
                  <c:v>#N/A</c:v>
                </c:pt>
                <c:pt idx="13">
                  <c:v>498</c:v>
                </c:pt>
                <c:pt idx="14">
                  <c:v>#N/A</c:v>
                </c:pt>
              </c:numCache>
            </c:numRef>
          </c:val>
          <c:smooth val="0"/>
          <c:extLst>
            <c:ext xmlns:c16="http://schemas.microsoft.com/office/drawing/2014/chart" uri="{C3380CC4-5D6E-409C-BE32-E72D297353CC}">
              <c16:uniqueId val="{00000008-5AF2-4227-A33E-3A9D717FA7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8846</c:v>
                </c:pt>
                <c:pt idx="5">
                  <c:v>8580</c:v>
                </c:pt>
                <c:pt idx="8">
                  <c:v>8705</c:v>
                </c:pt>
                <c:pt idx="11">
                  <c:v>8558</c:v>
                </c:pt>
                <c:pt idx="14">
                  <c:v>8620</c:v>
                </c:pt>
              </c:numCache>
            </c:numRef>
          </c:val>
          <c:extLst>
            <c:ext xmlns:c16="http://schemas.microsoft.com/office/drawing/2014/chart" uri="{C3380CC4-5D6E-409C-BE32-E72D297353CC}">
              <c16:uniqueId val="{00000000-4340-4BA8-8963-8A5239B1A8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6</c:v>
                </c:pt>
                <c:pt idx="8">
                  <c:v>0</c:v>
                </c:pt>
                <c:pt idx="11">
                  <c:v>0</c:v>
                </c:pt>
                <c:pt idx="14">
                  <c:v>0</c:v>
                </c:pt>
              </c:numCache>
            </c:numRef>
          </c:val>
          <c:extLst>
            <c:ext xmlns:c16="http://schemas.microsoft.com/office/drawing/2014/chart" uri="{C3380CC4-5D6E-409C-BE32-E72D297353CC}">
              <c16:uniqueId val="{00000001-4340-4BA8-8963-8A5239B1A8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2283</c:v>
                </c:pt>
                <c:pt idx="5">
                  <c:v>3044</c:v>
                </c:pt>
                <c:pt idx="8">
                  <c:v>3163</c:v>
                </c:pt>
                <c:pt idx="11">
                  <c:v>3287</c:v>
                </c:pt>
                <c:pt idx="14">
                  <c:v>3478</c:v>
                </c:pt>
              </c:numCache>
            </c:numRef>
          </c:val>
          <c:extLst>
            <c:ext xmlns:c16="http://schemas.microsoft.com/office/drawing/2014/chart" uri="{C3380CC4-5D6E-409C-BE32-E72D297353CC}">
              <c16:uniqueId val="{00000002-4340-4BA8-8963-8A5239B1A8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40-4BA8-8963-8A5239B1A8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40-4BA8-8963-8A5239B1A8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40-4BA8-8963-8A5239B1A8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753</c:v>
                </c:pt>
                <c:pt idx="3">
                  <c:v>739</c:v>
                </c:pt>
                <c:pt idx="6">
                  <c:v>684</c:v>
                </c:pt>
                <c:pt idx="9">
                  <c:v>704</c:v>
                </c:pt>
                <c:pt idx="12">
                  <c:v>736</c:v>
                </c:pt>
              </c:numCache>
            </c:numRef>
          </c:val>
          <c:extLst>
            <c:ext xmlns:c16="http://schemas.microsoft.com/office/drawing/2014/chart" uri="{C3380CC4-5D6E-409C-BE32-E72D297353CC}">
              <c16:uniqueId val="{00000006-4340-4BA8-8963-8A5239B1A8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518</c:v>
                </c:pt>
                <c:pt idx="3">
                  <c:v>531</c:v>
                </c:pt>
                <c:pt idx="6">
                  <c:v>505</c:v>
                </c:pt>
                <c:pt idx="9">
                  <c:v>495</c:v>
                </c:pt>
                <c:pt idx="12">
                  <c:v>520</c:v>
                </c:pt>
              </c:numCache>
            </c:numRef>
          </c:val>
          <c:extLst>
            <c:ext xmlns:c16="http://schemas.microsoft.com/office/drawing/2014/chart" uri="{C3380CC4-5D6E-409C-BE32-E72D297353CC}">
              <c16:uniqueId val="{00000007-4340-4BA8-8963-8A5239B1A8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5157</c:v>
                </c:pt>
                <c:pt idx="3">
                  <c:v>5121</c:v>
                </c:pt>
                <c:pt idx="6">
                  <c:v>5487</c:v>
                </c:pt>
                <c:pt idx="9">
                  <c:v>5687</c:v>
                </c:pt>
                <c:pt idx="12">
                  <c:v>5826</c:v>
                </c:pt>
              </c:numCache>
            </c:numRef>
          </c:val>
          <c:extLst>
            <c:ext xmlns:c16="http://schemas.microsoft.com/office/drawing/2014/chart" uri="{C3380CC4-5D6E-409C-BE32-E72D297353CC}">
              <c16:uniqueId val="{00000008-4340-4BA8-8963-8A5239B1A8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306</c:v>
                </c:pt>
                <c:pt idx="3">
                  <c:v>194</c:v>
                </c:pt>
                <c:pt idx="6">
                  <c:v>191</c:v>
                </c:pt>
                <c:pt idx="9">
                  <c:v>121</c:v>
                </c:pt>
                <c:pt idx="12">
                  <c:v>285</c:v>
                </c:pt>
              </c:numCache>
            </c:numRef>
          </c:val>
          <c:extLst>
            <c:ext xmlns:c16="http://schemas.microsoft.com/office/drawing/2014/chart" uri="{C3380CC4-5D6E-409C-BE32-E72D297353CC}">
              <c16:uniqueId val="{00000009-4340-4BA8-8963-8A5239B1A8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8083</c:v>
                </c:pt>
                <c:pt idx="3">
                  <c:v>8300</c:v>
                </c:pt>
                <c:pt idx="6">
                  <c:v>8736</c:v>
                </c:pt>
                <c:pt idx="9">
                  <c:v>8780</c:v>
                </c:pt>
                <c:pt idx="12">
                  <c:v>8874</c:v>
                </c:pt>
              </c:numCache>
            </c:numRef>
          </c:val>
          <c:extLst>
            <c:ext xmlns:c16="http://schemas.microsoft.com/office/drawing/2014/chart" uri="{C3380CC4-5D6E-409C-BE32-E72D297353CC}">
              <c16:uniqueId val="{0000000A-4340-4BA8-8963-8A5239B1A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3669</c:v>
                </c:pt>
                <c:pt idx="2">
                  <c:v>#N/A</c:v>
                </c:pt>
                <c:pt idx="3">
                  <c:v>#N/A</c:v>
                </c:pt>
                <c:pt idx="4">
                  <c:v>3256</c:v>
                </c:pt>
                <c:pt idx="5">
                  <c:v>#N/A</c:v>
                </c:pt>
                <c:pt idx="6">
                  <c:v>#N/A</c:v>
                </c:pt>
                <c:pt idx="7">
                  <c:v>3735</c:v>
                </c:pt>
                <c:pt idx="8">
                  <c:v>#N/A</c:v>
                </c:pt>
                <c:pt idx="9">
                  <c:v>#N/A</c:v>
                </c:pt>
                <c:pt idx="10">
                  <c:v>3942</c:v>
                </c:pt>
                <c:pt idx="11">
                  <c:v>#N/A</c:v>
                </c:pt>
                <c:pt idx="12">
                  <c:v>#N/A</c:v>
                </c:pt>
                <c:pt idx="13">
                  <c:v>4143</c:v>
                </c:pt>
                <c:pt idx="14">
                  <c:v>#N/A</c:v>
                </c:pt>
              </c:numCache>
            </c:numRef>
          </c:val>
          <c:smooth val="0"/>
          <c:extLst>
            <c:ext xmlns:c16="http://schemas.microsoft.com/office/drawing/2014/chart" uri="{C3380CC4-5D6E-409C-BE32-E72D297353CC}">
              <c16:uniqueId val="{0000000B-4340-4BA8-8963-8A5239B1A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1535</c:v>
                </c:pt>
                <c:pt idx="1">
                  <c:v>1644</c:v>
                </c:pt>
                <c:pt idx="2">
                  <c:v>1638</c:v>
                </c:pt>
              </c:numCache>
            </c:numRef>
          </c:val>
          <c:extLst>
            <c:ext xmlns:c16="http://schemas.microsoft.com/office/drawing/2014/chart" uri="{C3380CC4-5D6E-409C-BE32-E72D297353CC}">
              <c16:uniqueId val="{00000000-A14D-443B-8352-741C7C3112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c:v>
                </c:pt>
                <c:pt idx="1">
                  <c:v>75</c:v>
                </c:pt>
                <c:pt idx="2">
                  <c:v>75</c:v>
                </c:pt>
              </c:numCache>
            </c:numRef>
          </c:val>
          <c:extLst>
            <c:ext xmlns:c16="http://schemas.microsoft.com/office/drawing/2014/chart" uri="{C3380CC4-5D6E-409C-BE32-E72D297353CC}">
              <c16:uniqueId val="{00000001-A14D-443B-8352-741C7C3112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1344</c:v>
                </c:pt>
                <c:pt idx="1">
                  <c:v>1207</c:v>
                </c:pt>
                <c:pt idx="2">
                  <c:v>1222</c:v>
                </c:pt>
              </c:numCache>
            </c:numRef>
          </c:val>
          <c:extLst>
            <c:ext xmlns:c16="http://schemas.microsoft.com/office/drawing/2014/chart" uri="{C3380CC4-5D6E-409C-BE32-E72D297353CC}">
              <c16:uniqueId val="{00000002-A14D-443B-8352-741C7C3112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町の主要な歳入である町税において、町民税は個人分が増収したものの法人分が減収となり、固定資産税、町たばこ税、鉱山税においても昨年度と比較して減収となり、財政力指数は前年度と比較して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ポイント悪化した。依然として類似団体平均を下回っており、今後も基準財政収入額の大幅な伸びが見込めない中で、歳入確保策、歳出削減策を講じ、財政基盤の強化、自主財源の確保に努めていく。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今後も公債費の増加が見込まれることから一層の財源確保に努めると共に、事務事業の見直し、整理合理化を進め、極限まで経常経費の削減に努めることにより、現在の水準を維持していく。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9843</xdr:rowOff>
    </xdr:from>
    <xdr:to>
      <xdr:col>23</xdr:col>
      <xdr:colOff>133350</xdr:colOff>
      <xdr:row>59</xdr:row>
      <xdr:rowOff>46038</xdr:rowOff>
    </xdr:to>
    <xdr:cxnSp macro="">
      <xdr:nvCxnSpPr>
        <xdr:cNvPr id="128" name="直線コネクタ 127"/>
        <xdr:cNvCxnSpPr/>
      </xdr:nvCxnSpPr>
      <xdr:spPr>
        <a:xfrm flipV="1">
          <a:off x="4114800" y="101253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59</xdr:row>
      <xdr:rowOff>46038</xdr:rowOff>
    </xdr:to>
    <xdr:cxnSp macro="">
      <xdr:nvCxnSpPr>
        <xdr:cNvPr id="131" name="直線コネクタ 130"/>
        <xdr:cNvCxnSpPr/>
      </xdr:nvCxnSpPr>
      <xdr:spPr>
        <a:xfrm>
          <a:off x="3225800" y="1015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59</xdr:row>
      <xdr:rowOff>40005</xdr:rowOff>
    </xdr:to>
    <xdr:cxnSp macro="">
      <xdr:nvCxnSpPr>
        <xdr:cNvPr id="134" name="直線コネクタ 133"/>
        <xdr:cNvCxnSpPr/>
      </xdr:nvCxnSpPr>
      <xdr:spPr>
        <a:xfrm>
          <a:off x="2336800" y="101253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59</xdr:row>
      <xdr:rowOff>9843</xdr:rowOff>
    </xdr:to>
    <xdr:cxnSp macro="">
      <xdr:nvCxnSpPr>
        <xdr:cNvPr id="137" name="直線コネクタ 136"/>
        <xdr:cNvCxnSpPr/>
      </xdr:nvCxnSpPr>
      <xdr:spPr>
        <a:xfrm>
          <a:off x="1447800" y="10125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130493</xdr:rowOff>
    </xdr:from>
    <xdr:to>
      <xdr:col>23</xdr:col>
      <xdr:colOff>184150</xdr:colOff>
      <xdr:row>59</xdr:row>
      <xdr:rowOff>60643</xdr:rowOff>
    </xdr:to>
    <xdr:sp macro="" textlink="">
      <xdr:nvSpPr>
        <xdr:cNvPr id="147" name="楕円 146"/>
        <xdr:cNvSpPr/>
      </xdr:nvSpPr>
      <xdr:spPr>
        <a:xfrm>
          <a:off x="49022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51770</xdr:rowOff>
    </xdr:from>
    <xdr:ext cx="762000" cy="259045"/>
    <xdr:sp macro="" textlink="">
      <xdr:nvSpPr>
        <xdr:cNvPr id="148" name="財政構造の弾力性該当値テキスト"/>
        <xdr:cNvSpPr txBox="1"/>
      </xdr:nvSpPr>
      <xdr:spPr>
        <a:xfrm>
          <a:off x="5041900" y="99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166688</xdr:rowOff>
    </xdr:from>
    <xdr:to>
      <xdr:col>19</xdr:col>
      <xdr:colOff>184150</xdr:colOff>
      <xdr:row>59</xdr:row>
      <xdr:rowOff>96838</xdr:rowOff>
    </xdr:to>
    <xdr:sp macro="" textlink="">
      <xdr:nvSpPr>
        <xdr:cNvPr id="149" name="楕円 148"/>
        <xdr:cNvSpPr/>
      </xdr:nvSpPr>
      <xdr:spPr>
        <a:xfrm>
          <a:off x="4064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107015</xdr:rowOff>
    </xdr:from>
    <xdr:ext cx="736600" cy="259045"/>
    <xdr:sp macro="" textlink="">
      <xdr:nvSpPr>
        <xdr:cNvPr id="150" name="テキスト ボックス 149"/>
        <xdr:cNvSpPr txBox="1"/>
      </xdr:nvSpPr>
      <xdr:spPr>
        <a:xfrm>
          <a:off x="3733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1" name="楕円 150"/>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2" name="テキスト ボックス 151"/>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130493</xdr:rowOff>
    </xdr:from>
    <xdr:to>
      <xdr:col>11</xdr:col>
      <xdr:colOff>82550</xdr:colOff>
      <xdr:row>59</xdr:row>
      <xdr:rowOff>60643</xdr:rowOff>
    </xdr:to>
    <xdr:sp macro="" textlink="">
      <xdr:nvSpPr>
        <xdr:cNvPr id="153" name="楕円 152"/>
        <xdr:cNvSpPr/>
      </xdr:nvSpPr>
      <xdr:spPr>
        <a:xfrm>
          <a:off x="2286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70820</xdr:rowOff>
    </xdr:from>
    <xdr:ext cx="762000" cy="259045"/>
    <xdr:sp macro="" textlink="">
      <xdr:nvSpPr>
        <xdr:cNvPr id="154" name="テキスト ボックス 153"/>
        <xdr:cNvSpPr txBox="1"/>
      </xdr:nvSpPr>
      <xdr:spPr>
        <a:xfrm>
          <a:off x="1955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類似団体平均と比較して、人件費・物件費の決算額が低くなっている要因として、委託業務等の見直しを実施していること、ゴミ処理業務や消防業務を一部事務組合で行っていることが挙げられる。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2738</xdr:rowOff>
    </xdr:from>
    <xdr:to>
      <xdr:col>23</xdr:col>
      <xdr:colOff>133350</xdr:colOff>
      <xdr:row>82</xdr:row>
      <xdr:rowOff>61018</xdr:rowOff>
    </xdr:to>
    <xdr:cxnSp macro="">
      <xdr:nvCxnSpPr>
        <xdr:cNvPr id="193" name="直線コネクタ 192"/>
        <xdr:cNvCxnSpPr/>
      </xdr:nvCxnSpPr>
      <xdr:spPr>
        <a:xfrm>
          <a:off x="4114800" y="14061638"/>
          <a:ext cx="8382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2738</xdr:rowOff>
    </xdr:from>
    <xdr:to>
      <xdr:col>19</xdr:col>
      <xdr:colOff>133350</xdr:colOff>
      <xdr:row>84</xdr:row>
      <xdr:rowOff>60959</xdr:rowOff>
    </xdr:to>
    <xdr:cxnSp macro="">
      <xdr:nvCxnSpPr>
        <xdr:cNvPr id="196" name="直線コネクタ 195"/>
        <xdr:cNvCxnSpPr/>
      </xdr:nvCxnSpPr>
      <xdr:spPr>
        <a:xfrm flipV="1">
          <a:off x="3225800" y="14061638"/>
          <a:ext cx="889000" cy="4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60959</xdr:rowOff>
    </xdr:from>
    <xdr:to>
      <xdr:col>15</xdr:col>
      <xdr:colOff>82550</xdr:colOff>
      <xdr:row>85</xdr:row>
      <xdr:rowOff>68348</xdr:rowOff>
    </xdr:to>
    <xdr:cxnSp macro="">
      <xdr:nvCxnSpPr>
        <xdr:cNvPr id="199" name="直線コネクタ 198"/>
        <xdr:cNvCxnSpPr/>
      </xdr:nvCxnSpPr>
      <xdr:spPr>
        <a:xfrm flipV="1">
          <a:off x="2336800" y="14462759"/>
          <a:ext cx="8890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118678</xdr:rowOff>
    </xdr:from>
    <xdr:to>
      <xdr:col>11</xdr:col>
      <xdr:colOff>31750</xdr:colOff>
      <xdr:row>85</xdr:row>
      <xdr:rowOff>68348</xdr:rowOff>
    </xdr:to>
    <xdr:cxnSp macro="">
      <xdr:nvCxnSpPr>
        <xdr:cNvPr id="202" name="直線コネクタ 201"/>
        <xdr:cNvCxnSpPr/>
      </xdr:nvCxnSpPr>
      <xdr:spPr>
        <a:xfrm>
          <a:off x="1447800" y="14006128"/>
          <a:ext cx="889000" cy="6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10218</xdr:rowOff>
    </xdr:from>
    <xdr:to>
      <xdr:col>23</xdr:col>
      <xdr:colOff>184150</xdr:colOff>
      <xdr:row>82</xdr:row>
      <xdr:rowOff>111818</xdr:rowOff>
    </xdr:to>
    <xdr:sp macro="" textlink="">
      <xdr:nvSpPr>
        <xdr:cNvPr id="212" name="楕円 211"/>
        <xdr:cNvSpPr/>
      </xdr:nvSpPr>
      <xdr:spPr>
        <a:xfrm>
          <a:off x="4902200" y="140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26745</xdr:rowOff>
    </xdr:from>
    <xdr:ext cx="762000" cy="259045"/>
    <xdr:sp macro="" textlink="">
      <xdr:nvSpPr>
        <xdr:cNvPr id="213" name="人件費・物件費等の状況該当値テキスト"/>
        <xdr:cNvSpPr txBox="1"/>
      </xdr:nvSpPr>
      <xdr:spPr>
        <a:xfrm>
          <a:off x="5041900" y="139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123388</xdr:rowOff>
    </xdr:from>
    <xdr:to>
      <xdr:col>19</xdr:col>
      <xdr:colOff>184150</xdr:colOff>
      <xdr:row>82</xdr:row>
      <xdr:rowOff>53538</xdr:rowOff>
    </xdr:to>
    <xdr:sp macro="" textlink="">
      <xdr:nvSpPr>
        <xdr:cNvPr id="214" name="楕円 213"/>
        <xdr:cNvSpPr/>
      </xdr:nvSpPr>
      <xdr:spPr>
        <a:xfrm>
          <a:off x="4064000" y="140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63715</xdr:rowOff>
    </xdr:from>
    <xdr:ext cx="736600" cy="259045"/>
    <xdr:sp macro="" textlink="">
      <xdr:nvSpPr>
        <xdr:cNvPr id="215" name="テキスト ボックス 214"/>
        <xdr:cNvSpPr txBox="1"/>
      </xdr:nvSpPr>
      <xdr:spPr>
        <a:xfrm>
          <a:off x="3733800" y="1377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10159</xdr:rowOff>
    </xdr:from>
    <xdr:to>
      <xdr:col>15</xdr:col>
      <xdr:colOff>133350</xdr:colOff>
      <xdr:row>84</xdr:row>
      <xdr:rowOff>111759</xdr:rowOff>
    </xdr:to>
    <xdr:sp macro="" textlink="">
      <xdr:nvSpPr>
        <xdr:cNvPr id="216" name="楕円 215"/>
        <xdr:cNvSpPr/>
      </xdr:nvSpPr>
      <xdr:spPr>
        <a:xfrm>
          <a:off x="3175000" y="144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96536</xdr:rowOff>
    </xdr:from>
    <xdr:ext cx="762000" cy="259045"/>
    <xdr:sp macro="" textlink="">
      <xdr:nvSpPr>
        <xdr:cNvPr id="217" name="テキスト ボックス 216"/>
        <xdr:cNvSpPr txBox="1"/>
      </xdr:nvSpPr>
      <xdr:spPr>
        <a:xfrm>
          <a:off x="2844800" y="144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17548</xdr:rowOff>
    </xdr:from>
    <xdr:to>
      <xdr:col>11</xdr:col>
      <xdr:colOff>82550</xdr:colOff>
      <xdr:row>85</xdr:row>
      <xdr:rowOff>119148</xdr:rowOff>
    </xdr:to>
    <xdr:sp macro="" textlink="">
      <xdr:nvSpPr>
        <xdr:cNvPr id="218" name="楕円 217"/>
        <xdr:cNvSpPr/>
      </xdr:nvSpPr>
      <xdr:spPr>
        <a:xfrm>
          <a:off x="2286000" y="14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103925</xdr:rowOff>
    </xdr:from>
    <xdr:ext cx="762000" cy="259045"/>
    <xdr:sp macro="" textlink="">
      <xdr:nvSpPr>
        <xdr:cNvPr id="219" name="テキスト ボックス 218"/>
        <xdr:cNvSpPr txBox="1"/>
      </xdr:nvSpPr>
      <xdr:spPr>
        <a:xfrm>
          <a:off x="1955800" y="146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67878</xdr:rowOff>
    </xdr:from>
    <xdr:to>
      <xdr:col>7</xdr:col>
      <xdr:colOff>31750</xdr:colOff>
      <xdr:row>81</xdr:row>
      <xdr:rowOff>169478</xdr:rowOff>
    </xdr:to>
    <xdr:sp macro="" textlink="">
      <xdr:nvSpPr>
        <xdr:cNvPr id="220" name="楕円 219"/>
        <xdr:cNvSpPr/>
      </xdr:nvSpPr>
      <xdr:spPr>
        <a:xfrm>
          <a:off x="1397000" y="139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8205</xdr:rowOff>
    </xdr:from>
    <xdr:ext cx="762000" cy="259045"/>
    <xdr:sp macro="" textlink="">
      <xdr:nvSpPr>
        <xdr:cNvPr id="221" name="テキスト ボックス 220"/>
        <xdr:cNvSpPr txBox="1"/>
      </xdr:nvSpPr>
      <xdr:spPr>
        <a:xfrm>
          <a:off x="1066800" y="1372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ポイント減少し、類似団体内では最低水準にある。今後も給与規則に則った、昇級昇格制度を行い給与の適正化に努めていく。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150284</xdr:rowOff>
    </xdr:to>
    <xdr:cxnSp macro="">
      <xdr:nvCxnSpPr>
        <xdr:cNvPr id="250" name="直線コネクタ 249"/>
        <xdr:cNvCxnSpPr/>
      </xdr:nvCxnSpPr>
      <xdr:spPr>
        <a:xfrm flipV="1">
          <a:off x="17018000" y="1416261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3"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4" name="直線コネクタ 253"/>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26105</xdr:rowOff>
    </xdr:to>
    <xdr:cxnSp macro="">
      <xdr:nvCxnSpPr>
        <xdr:cNvPr id="255" name="直線コネクタ 254"/>
        <xdr:cNvCxnSpPr/>
      </xdr:nvCxnSpPr>
      <xdr:spPr>
        <a:xfrm flipV="1">
          <a:off x="16179800" y="141760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6"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7" name="フローチャート: 判断 256"/>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26105</xdr:rowOff>
    </xdr:to>
    <xdr:cxnSp macro="">
      <xdr:nvCxnSpPr>
        <xdr:cNvPr id="258" name="直線コネクタ 257"/>
        <xdr:cNvCxnSpPr/>
      </xdr:nvCxnSpPr>
      <xdr:spPr>
        <a:xfrm>
          <a:off x="15290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90311</xdr:rowOff>
    </xdr:to>
    <xdr:cxnSp macro="">
      <xdr:nvCxnSpPr>
        <xdr:cNvPr id="261" name="直線コネクタ 260"/>
        <xdr:cNvCxnSpPr/>
      </xdr:nvCxnSpPr>
      <xdr:spPr>
        <a:xfrm>
          <a:off x="14401800" y="139615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2" name="フローチャート: 判断 261"/>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3" name="テキスト ボックス 262"/>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81</xdr:row>
      <xdr:rowOff>74084</xdr:rowOff>
    </xdr:to>
    <xdr:cxnSp macro="">
      <xdr:nvCxnSpPr>
        <xdr:cNvPr id="264" name="直線コネクタ 263"/>
        <xdr:cNvCxnSpPr/>
      </xdr:nvCxnSpPr>
      <xdr:spPr>
        <a:xfrm>
          <a:off x="13512800" y="137872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7" name="フローチャート: 判断 266"/>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8" name="テキスト ボックス 267"/>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4" name="楕円 273"/>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159049</xdr:rowOff>
    </xdr:from>
    <xdr:ext cx="762000" cy="259045"/>
    <xdr:sp macro="" textlink="">
      <xdr:nvSpPr>
        <xdr:cNvPr id="275"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6" name="楕円 275"/>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7" name="テキスト ボックス 276"/>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8" name="楕円 277"/>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9" name="テキスト ボックス 278"/>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20461</xdr:rowOff>
    </xdr:from>
    <xdr:to>
      <xdr:col>64</xdr:col>
      <xdr:colOff>152400</xdr:colOff>
      <xdr:row>80</xdr:row>
      <xdr:rowOff>122061</xdr:rowOff>
    </xdr:to>
    <xdr:sp macro="" textlink="">
      <xdr:nvSpPr>
        <xdr:cNvPr id="282" name="楕円 281"/>
        <xdr:cNvSpPr/>
      </xdr:nvSpPr>
      <xdr:spPr>
        <a:xfrm>
          <a:off x="13462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132238</xdr:rowOff>
    </xdr:from>
    <xdr:ext cx="762000" cy="259045"/>
    <xdr:sp macro="" textlink="">
      <xdr:nvSpPr>
        <xdr:cNvPr id="283" name="テキスト ボックス 282"/>
        <xdr:cNvSpPr txBox="1"/>
      </xdr:nvSpPr>
      <xdr:spPr>
        <a:xfrm>
          <a:off x="13131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定員管理計画により適正な人員管理に努めているが、近年は人口減少により人口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類似団体と比較しても高いため、今後は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5" name="直線コネクタ 314"/>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18"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19" name="直線コネクタ 318"/>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60778</xdr:rowOff>
    </xdr:from>
    <xdr:to>
      <xdr:col>81</xdr:col>
      <xdr:colOff>44450</xdr:colOff>
      <xdr:row>61</xdr:row>
      <xdr:rowOff>86632</xdr:rowOff>
    </xdr:to>
    <xdr:cxnSp macro="">
      <xdr:nvCxnSpPr>
        <xdr:cNvPr id="320" name="直線コネクタ 319"/>
        <xdr:cNvCxnSpPr/>
      </xdr:nvCxnSpPr>
      <xdr:spPr>
        <a:xfrm>
          <a:off x="16179800" y="10519228"/>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2" name="フローチャート: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84909</xdr:rowOff>
    </xdr:to>
    <xdr:cxnSp macro="">
      <xdr:nvCxnSpPr>
        <xdr:cNvPr id="323" name="直線コネクタ 322"/>
        <xdr:cNvCxnSpPr/>
      </xdr:nvCxnSpPr>
      <xdr:spPr>
        <a:xfrm flipV="1">
          <a:off x="15290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5" name="テキスト ボックス 324"/>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84909</xdr:rowOff>
    </xdr:to>
    <xdr:cxnSp macro="">
      <xdr:nvCxnSpPr>
        <xdr:cNvPr id="326" name="直線コネクタ 325"/>
        <xdr:cNvCxnSpPr/>
      </xdr:nvCxnSpPr>
      <xdr:spPr>
        <a:xfrm>
          <a:off x="14401800" y="105175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7" name="フローチャート: 判断 326"/>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28" name="テキスト ボックス 327"/>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165009</xdr:rowOff>
    </xdr:from>
    <xdr:to>
      <xdr:col>68</xdr:col>
      <xdr:colOff>152400</xdr:colOff>
      <xdr:row>61</xdr:row>
      <xdr:rowOff>59055</xdr:rowOff>
    </xdr:to>
    <xdr:cxnSp macro="">
      <xdr:nvCxnSpPr>
        <xdr:cNvPr id="329" name="直線コネクタ 328"/>
        <xdr:cNvCxnSpPr/>
      </xdr:nvCxnSpPr>
      <xdr:spPr>
        <a:xfrm>
          <a:off x="13512800" y="104520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1" name="テキスト ボックス 330"/>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2" name="フローチャート: 判断 331"/>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3" name="テキスト ボックス 332"/>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39" name="楕円 338"/>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7909</xdr:rowOff>
    </xdr:from>
    <xdr:ext cx="762000" cy="259045"/>
    <xdr:sp macro="" textlink="">
      <xdr:nvSpPr>
        <xdr:cNvPr id="340" name="定員管理の状況該当値テキスト"/>
        <xdr:cNvSpPr txBox="1"/>
      </xdr:nvSpPr>
      <xdr:spPr>
        <a:xfrm>
          <a:off x="17106900" y="10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1" name="楕円 340"/>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2" name="テキスト ボックス 341"/>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4" name="テキスト ボックス 34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5" name="楕円 344"/>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6" name="テキスト ボックス 345"/>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114209</xdr:rowOff>
    </xdr:from>
    <xdr:to>
      <xdr:col>64</xdr:col>
      <xdr:colOff>152400</xdr:colOff>
      <xdr:row>61</xdr:row>
      <xdr:rowOff>44359</xdr:rowOff>
    </xdr:to>
    <xdr:sp macro="" textlink="">
      <xdr:nvSpPr>
        <xdr:cNvPr id="347" name="楕円 346"/>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54536</xdr:rowOff>
    </xdr:from>
    <xdr:ext cx="762000" cy="259045"/>
    <xdr:sp macro="" textlink="">
      <xdr:nvSpPr>
        <xdr:cNvPr id="348" name="テキスト ボックス 347"/>
        <xdr:cNvSpPr txBox="1"/>
      </xdr:nvSpPr>
      <xdr:spPr>
        <a:xfrm>
          <a:off x="13131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公共施設の改修、整備や、デジタル同報無線システムの整備が重なり、地方債の発行が増加傾向にあるため、類似団体平均と比較すると上回っている。今後は総合計画を見極めながら、緊急度･住民ニーズを的確に把握した事業選択により、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78" name="直線コネクタ 377"/>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0" name="直線コネクタ 37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1"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2" name="直線コネクタ 381"/>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79647</xdr:rowOff>
    </xdr:from>
    <xdr:to>
      <xdr:col>81</xdr:col>
      <xdr:colOff>44450</xdr:colOff>
      <xdr:row>41</xdr:row>
      <xdr:rowOff>127907</xdr:rowOff>
    </xdr:to>
    <xdr:cxnSp macro="">
      <xdr:nvCxnSpPr>
        <xdr:cNvPr id="383" name="直線コネクタ 382"/>
        <xdr:cNvCxnSpPr/>
      </xdr:nvCxnSpPr>
      <xdr:spPr>
        <a:xfrm>
          <a:off x="16179800" y="710909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4"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5" name="フローチャート: 判断 384"/>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10704</xdr:rowOff>
    </xdr:from>
    <xdr:to>
      <xdr:col>77</xdr:col>
      <xdr:colOff>44450</xdr:colOff>
      <xdr:row>41</xdr:row>
      <xdr:rowOff>79647</xdr:rowOff>
    </xdr:to>
    <xdr:cxnSp macro="">
      <xdr:nvCxnSpPr>
        <xdr:cNvPr id="386" name="直線コネクタ 385"/>
        <xdr:cNvCxnSpPr/>
      </xdr:nvCxnSpPr>
      <xdr:spPr>
        <a:xfrm>
          <a:off x="15290800" y="70401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7" name="フローチャート: 判断 386"/>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8" name="テキスト ボックス 387"/>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10704</xdr:rowOff>
    </xdr:to>
    <xdr:cxnSp macro="">
      <xdr:nvCxnSpPr>
        <xdr:cNvPr id="389" name="直線コネクタ 388"/>
        <xdr:cNvCxnSpPr/>
      </xdr:nvCxnSpPr>
      <xdr:spPr>
        <a:xfrm>
          <a:off x="14401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0" name="フローチャート: 判断 389"/>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1" name="テキスト ボックス 390"/>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140788</xdr:rowOff>
    </xdr:to>
    <xdr:cxnSp macro="">
      <xdr:nvCxnSpPr>
        <xdr:cNvPr id="392" name="直線コネクタ 391"/>
        <xdr:cNvCxnSpPr/>
      </xdr:nvCxnSpPr>
      <xdr:spPr>
        <a:xfrm flipV="1">
          <a:off x="13512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3" name="フローチャート: 判断 39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4" name="テキスト ボックス 39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5" name="フローチャート: 判断 394"/>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6" name="テキスト ボックス 395"/>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2" name="楕円 401"/>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3"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28847</xdr:rowOff>
    </xdr:from>
    <xdr:to>
      <xdr:col>77</xdr:col>
      <xdr:colOff>95250</xdr:colOff>
      <xdr:row>41</xdr:row>
      <xdr:rowOff>130447</xdr:rowOff>
    </xdr:to>
    <xdr:sp macro="" textlink="">
      <xdr:nvSpPr>
        <xdr:cNvPr id="404" name="楕円 403"/>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115224</xdr:rowOff>
    </xdr:from>
    <xdr:ext cx="736600" cy="259045"/>
    <xdr:sp macro="" textlink="">
      <xdr:nvSpPr>
        <xdr:cNvPr id="405" name="テキスト ボックス 404"/>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6" name="楕円 405"/>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46281</xdr:rowOff>
    </xdr:from>
    <xdr:ext cx="762000" cy="259045"/>
    <xdr:sp macro="" textlink="">
      <xdr:nvSpPr>
        <xdr:cNvPr id="407" name="テキスト ボックス 40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8" name="楕円 40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9" name="テキスト ボックス 408"/>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410" name="楕円 409"/>
        <xdr:cNvSpPr/>
      </xdr:nvSpPr>
      <xdr:spPr>
        <a:xfrm>
          <a:off x="13462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11" name="テキスト ボックス 410"/>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地方債の償還に充当可能な基金残高の増（</a:t>
          </a:r>
          <a:r>
            <a:rPr kumimoji="1" lang="en-US" altLang="ja-JP" sz="1300">
              <a:latin typeface="ＭＳ Ｐゴシック" panose="020B0600070205080204" pitchFamily="50" charset="-128"/>
              <a:ea typeface="ＭＳ Ｐゴシック" panose="020B0600070205080204" pitchFamily="50" charset="-128"/>
            </a:rPr>
            <a:t>3,287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百万円）により令和元年度と比較して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ポイントの減となった。しかし、依然として類似団体平均より高い水準のため、今後は総合計画を見極めながら、地方債発行の抑制等により、類似団体平均を下回るように努め、財政の健全化を図っていく。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2" name="直線コネクタ 441"/>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3"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4" name="直線コネクタ 443"/>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19</xdr:row>
      <xdr:rowOff>9374</xdr:rowOff>
    </xdr:to>
    <xdr:cxnSp macro="">
      <xdr:nvCxnSpPr>
        <xdr:cNvPr id="447" name="直線コネクタ 446"/>
        <xdr:cNvCxnSpPr/>
      </xdr:nvCxnSpPr>
      <xdr:spPr>
        <a:xfrm flipV="1">
          <a:off x="16179800" y="326347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48"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49" name="フローチャート: 判断 448"/>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125669</xdr:rowOff>
    </xdr:from>
    <xdr:to>
      <xdr:col>77</xdr:col>
      <xdr:colOff>44450</xdr:colOff>
      <xdr:row>19</xdr:row>
      <xdr:rowOff>9374</xdr:rowOff>
    </xdr:to>
    <xdr:cxnSp macro="">
      <xdr:nvCxnSpPr>
        <xdr:cNvPr id="450" name="直線コネクタ 449"/>
        <xdr:cNvCxnSpPr/>
      </xdr:nvCxnSpPr>
      <xdr:spPr>
        <a:xfrm>
          <a:off x="15290800" y="3211769"/>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29150</xdr:rowOff>
    </xdr:from>
    <xdr:to>
      <xdr:col>72</xdr:col>
      <xdr:colOff>203200</xdr:colOff>
      <xdr:row>18</xdr:row>
      <xdr:rowOff>125669</xdr:rowOff>
    </xdr:to>
    <xdr:cxnSp macro="">
      <xdr:nvCxnSpPr>
        <xdr:cNvPr id="453" name="直線コネクタ 452"/>
        <xdr:cNvCxnSpPr/>
      </xdr:nvCxnSpPr>
      <xdr:spPr>
        <a:xfrm>
          <a:off x="14401800" y="311525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29150</xdr:rowOff>
    </xdr:from>
    <xdr:to>
      <xdr:col>68</xdr:col>
      <xdr:colOff>152400</xdr:colOff>
      <xdr:row>18</xdr:row>
      <xdr:rowOff>133713</xdr:rowOff>
    </xdr:to>
    <xdr:cxnSp macro="">
      <xdr:nvCxnSpPr>
        <xdr:cNvPr id="456" name="直線コネクタ 455"/>
        <xdr:cNvCxnSpPr/>
      </xdr:nvCxnSpPr>
      <xdr:spPr>
        <a:xfrm flipV="1">
          <a:off x="13512800" y="3115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126577</xdr:rowOff>
    </xdr:from>
    <xdr:to>
      <xdr:col>81</xdr:col>
      <xdr:colOff>95250</xdr:colOff>
      <xdr:row>19</xdr:row>
      <xdr:rowOff>56727</xdr:rowOff>
    </xdr:to>
    <xdr:sp macro="" textlink="">
      <xdr:nvSpPr>
        <xdr:cNvPr id="466" name="楕円 465"/>
        <xdr:cNvSpPr/>
      </xdr:nvSpPr>
      <xdr:spPr>
        <a:xfrm>
          <a:off x="169672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98654</xdr:rowOff>
    </xdr:from>
    <xdr:ext cx="762000" cy="259045"/>
    <xdr:sp macro="" textlink="">
      <xdr:nvSpPr>
        <xdr:cNvPr id="467" name="将来負担の状況該当値テキスト"/>
        <xdr:cNvSpPr txBox="1"/>
      </xdr:nvSpPr>
      <xdr:spPr>
        <a:xfrm>
          <a:off x="17106900" y="31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130024</xdr:rowOff>
    </xdr:from>
    <xdr:to>
      <xdr:col>77</xdr:col>
      <xdr:colOff>95250</xdr:colOff>
      <xdr:row>19</xdr:row>
      <xdr:rowOff>60174</xdr:rowOff>
    </xdr:to>
    <xdr:sp macro="" textlink="">
      <xdr:nvSpPr>
        <xdr:cNvPr id="468" name="楕円 467"/>
        <xdr:cNvSpPr/>
      </xdr:nvSpPr>
      <xdr:spPr>
        <a:xfrm>
          <a:off x="16129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44951</xdr:rowOff>
    </xdr:from>
    <xdr:ext cx="736600" cy="259045"/>
    <xdr:sp macro="" textlink="">
      <xdr:nvSpPr>
        <xdr:cNvPr id="469" name="テキスト ボックス 468"/>
        <xdr:cNvSpPr txBox="1"/>
      </xdr:nvSpPr>
      <xdr:spPr>
        <a:xfrm>
          <a:off x="15798800" y="330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74869</xdr:rowOff>
    </xdr:from>
    <xdr:to>
      <xdr:col>73</xdr:col>
      <xdr:colOff>44450</xdr:colOff>
      <xdr:row>19</xdr:row>
      <xdr:rowOff>5019</xdr:rowOff>
    </xdr:to>
    <xdr:sp macro="" textlink="">
      <xdr:nvSpPr>
        <xdr:cNvPr id="470" name="楕円 469"/>
        <xdr:cNvSpPr/>
      </xdr:nvSpPr>
      <xdr:spPr>
        <a:xfrm>
          <a:off x="15240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161246</xdr:rowOff>
    </xdr:from>
    <xdr:ext cx="762000" cy="259045"/>
    <xdr:sp macro="" textlink="">
      <xdr:nvSpPr>
        <xdr:cNvPr id="471" name="テキスト ボックス 470"/>
        <xdr:cNvSpPr txBox="1"/>
      </xdr:nvSpPr>
      <xdr:spPr>
        <a:xfrm>
          <a:off x="14909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149800</xdr:rowOff>
    </xdr:from>
    <xdr:to>
      <xdr:col>68</xdr:col>
      <xdr:colOff>203200</xdr:colOff>
      <xdr:row>18</xdr:row>
      <xdr:rowOff>79950</xdr:rowOff>
    </xdr:to>
    <xdr:sp macro="" textlink="">
      <xdr:nvSpPr>
        <xdr:cNvPr id="472" name="楕円 471"/>
        <xdr:cNvSpPr/>
      </xdr:nvSpPr>
      <xdr:spPr>
        <a:xfrm>
          <a:off x="14351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64727</xdr:rowOff>
    </xdr:from>
    <xdr:ext cx="762000" cy="259045"/>
    <xdr:sp macro="" textlink="">
      <xdr:nvSpPr>
        <xdr:cNvPr id="473" name="テキスト ボックス 472"/>
        <xdr:cNvSpPr txBox="1"/>
      </xdr:nvSpPr>
      <xdr:spPr>
        <a:xfrm>
          <a:off x="14020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82913</xdr:rowOff>
    </xdr:from>
    <xdr:to>
      <xdr:col>64</xdr:col>
      <xdr:colOff>152400</xdr:colOff>
      <xdr:row>19</xdr:row>
      <xdr:rowOff>13063</xdr:rowOff>
    </xdr:to>
    <xdr:sp macro="" textlink="">
      <xdr:nvSpPr>
        <xdr:cNvPr id="474" name="楕円 473"/>
        <xdr:cNvSpPr/>
      </xdr:nvSpPr>
      <xdr:spPr>
        <a:xfrm>
          <a:off x="13462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169290</xdr:rowOff>
    </xdr:from>
    <xdr:ext cx="762000" cy="259045"/>
    <xdr:sp macro="" textlink="">
      <xdr:nvSpPr>
        <xdr:cNvPr id="475" name="テキスト ボックス 474"/>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適正な定員管理や職員の時間外勤務削減による手当の減、ゴミ処理業務、消防業務を一部事務組合で行っていることで、類似団体平均と比較すると人件費に係る経常収支比率は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ポイント下回っており、最低水準となっている。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115570</xdr:rowOff>
    </xdr:to>
    <xdr:cxnSp macro="">
      <xdr:nvCxnSpPr>
        <xdr:cNvPr id="64" name="直線コネクタ 63"/>
        <xdr:cNvCxnSpPr/>
      </xdr:nvCxnSpPr>
      <xdr:spPr>
        <a:xfrm>
          <a:off x="3987800" y="59974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168148</xdr:rowOff>
    </xdr:to>
    <xdr:cxnSp macro="">
      <xdr:nvCxnSpPr>
        <xdr:cNvPr id="67" name="直線コネクタ 66"/>
        <xdr:cNvCxnSpPr/>
      </xdr:nvCxnSpPr>
      <xdr:spPr>
        <a:xfrm>
          <a:off x="3098800" y="5979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149860</xdr:rowOff>
    </xdr:to>
    <xdr:cxnSp macro="">
      <xdr:nvCxnSpPr>
        <xdr:cNvPr id="70" name="直線コネクタ 69"/>
        <xdr:cNvCxnSpPr/>
      </xdr:nvCxnSpPr>
      <xdr:spPr>
        <a:xfrm>
          <a:off x="2209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14986</xdr:rowOff>
    </xdr:to>
    <xdr:cxnSp macro="">
      <xdr:nvCxnSpPr>
        <xdr:cNvPr id="73" name="直線コネクタ 72"/>
        <xdr:cNvCxnSpPr/>
      </xdr:nvCxnSpPr>
      <xdr:spPr>
        <a:xfrm flipV="1">
          <a:off x="1320800" y="5965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144797</xdr:rowOff>
    </xdr:from>
    <xdr:ext cx="762000" cy="259045"/>
    <xdr:sp macro="" textlink="">
      <xdr:nvSpPr>
        <xdr:cNvPr id="84" name="人件費該当値テキスト"/>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くなっている。要因として、公用車、パソコン等耐久性備品の更新延長、各施設の業務委託の見直し、光熱水費、印刷製本費の削減などにより数値をほぼ維持している。今後とも、行政改革への取り組みを通じて物件費の削減に努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2" name="直線コネクタ 121"/>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14</xdr:row>
      <xdr:rowOff>159657</xdr:rowOff>
    </xdr:to>
    <xdr:cxnSp macro="">
      <xdr:nvCxnSpPr>
        <xdr:cNvPr id="127" name="直線コネクタ 126"/>
        <xdr:cNvCxnSpPr/>
      </xdr:nvCxnSpPr>
      <xdr:spPr>
        <a:xfrm flipV="1">
          <a:off x="15671800" y="2266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29" name="フローチャート: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159657</xdr:rowOff>
    </xdr:to>
    <xdr:cxnSp macro="">
      <xdr:nvCxnSpPr>
        <xdr:cNvPr id="130" name="直線コネクタ 129"/>
        <xdr:cNvCxnSpPr/>
      </xdr:nvCxnSpPr>
      <xdr:spPr>
        <a:xfrm>
          <a:off x="14782800" y="248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53521</xdr:rowOff>
    </xdr:to>
    <xdr:cxnSp macro="">
      <xdr:nvCxnSpPr>
        <xdr:cNvPr id="133" name="直線コネクタ 132"/>
        <xdr:cNvCxnSpPr/>
      </xdr:nvCxnSpPr>
      <xdr:spPr>
        <a:xfrm flipV="1">
          <a:off x="13893800" y="2483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4" name="フローチャート: 判断 133"/>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5" name="テキスト ボックス 13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53521</xdr:rowOff>
    </xdr:to>
    <xdr:cxnSp macro="">
      <xdr:nvCxnSpPr>
        <xdr:cNvPr id="136" name="直線コネクタ 135"/>
        <xdr:cNvCxnSpPr/>
      </xdr:nvCxnSpPr>
      <xdr:spPr>
        <a:xfrm>
          <a:off x="13004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157843</xdr:rowOff>
    </xdr:from>
    <xdr:to>
      <xdr:col>82</xdr:col>
      <xdr:colOff>158750</xdr:colOff>
      <xdr:row>13</xdr:row>
      <xdr:rowOff>87993</xdr:rowOff>
    </xdr:to>
    <xdr:sp macro="" textlink="">
      <xdr:nvSpPr>
        <xdr:cNvPr id="146" name="楕円 145"/>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66420</xdr:rowOff>
    </xdr:from>
    <xdr:ext cx="762000" cy="259045"/>
    <xdr:sp macro="" textlink="">
      <xdr:nvSpPr>
        <xdr:cNvPr id="147"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48" name="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4" name="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5" name="テキスト ボックス 154"/>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ポイント下回った。要因として、少子化に伴い、児童手当等の対象者が減少していることなどが挙げられる。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3" name="直線コネクタ 182"/>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59</xdr:row>
      <xdr:rowOff>146050</xdr:rowOff>
    </xdr:to>
    <xdr:cxnSp macro="">
      <xdr:nvCxnSpPr>
        <xdr:cNvPr id="191" name="直線コネクタ 190"/>
        <xdr:cNvCxnSpPr/>
      </xdr:nvCxnSpPr>
      <xdr:spPr>
        <a:xfrm flipV="1">
          <a:off x="3098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107950</xdr:rowOff>
    </xdr:to>
    <xdr:cxnSp macro="">
      <xdr:nvCxnSpPr>
        <xdr:cNvPr id="194" name="直線コネクタ 193"/>
        <xdr:cNvCxnSpPr/>
      </xdr:nvCxnSpPr>
      <xdr:spPr>
        <a:xfrm flipV="1">
          <a:off x="2209800" y="1026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107950</xdr:rowOff>
    </xdr:to>
    <xdr:cxnSp macro="">
      <xdr:nvCxnSpPr>
        <xdr:cNvPr id="197" name="直線コネクタ 196"/>
        <xdr:cNvCxnSpPr/>
      </xdr:nvCxnSpPr>
      <xdr:spPr>
        <a:xfrm>
          <a:off x="1320800" y="10185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3" name="楕円 212"/>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4" name="テキスト ボックス 213"/>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ポイント減少しているが、今後も各特別会計は事業の効率化を行うと共に、保険税・使用料等の収入の増加を図り、少しでも繰出金を減額できるように努めていく。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4" name="直線コネクタ 243"/>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5"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6" name="直線コネクタ 245"/>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115570</xdr:rowOff>
    </xdr:to>
    <xdr:cxnSp macro="">
      <xdr:nvCxnSpPr>
        <xdr:cNvPr id="249" name="直線コネクタ 248"/>
        <xdr:cNvCxnSpPr/>
      </xdr:nvCxnSpPr>
      <xdr:spPr>
        <a:xfrm flipV="1">
          <a:off x="15671800" y="980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66040</xdr:rowOff>
    </xdr:to>
    <xdr:cxnSp macro="">
      <xdr:nvCxnSpPr>
        <xdr:cNvPr id="252" name="直線コネクタ 251"/>
        <xdr:cNvCxnSpPr/>
      </xdr:nvCxnSpPr>
      <xdr:spPr>
        <a:xfrm flipV="1">
          <a:off x="14782800" y="988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4" name="テキスト ボックス 25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58</xdr:row>
      <xdr:rowOff>66040</xdr:rowOff>
    </xdr:to>
    <xdr:cxnSp macro="">
      <xdr:nvCxnSpPr>
        <xdr:cNvPr id="255" name="直線コネクタ 254"/>
        <xdr:cNvCxnSpPr/>
      </xdr:nvCxnSpPr>
      <xdr:spPr>
        <a:xfrm>
          <a:off x="13893800" y="97358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6" name="フローチャート: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31750</xdr:rowOff>
    </xdr:to>
    <xdr:cxnSp macro="">
      <xdr:nvCxnSpPr>
        <xdr:cNvPr id="258" name="直線コネクタ 257"/>
        <xdr:cNvCxnSpPr/>
      </xdr:nvCxnSpPr>
      <xdr:spPr>
        <a:xfrm flipV="1">
          <a:off x="13004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3" name="テキスト ボックス 272"/>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ポイント高くなり、類似団体内平均と比較すると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今後も、各種団体等への補助金について明確な交付基準を設けて、不適当な補助金は見直しや廃止を行い、補助費等の抑制に努めていく。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2" name="直線コネクタ 301"/>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3"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4" name="直線コネクタ 303"/>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6" name="直線コネクタ 30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138430</xdr:rowOff>
    </xdr:to>
    <xdr:cxnSp macro="">
      <xdr:nvCxnSpPr>
        <xdr:cNvPr id="307" name="直線コネクタ 306"/>
        <xdr:cNvCxnSpPr/>
      </xdr:nvCxnSpPr>
      <xdr:spPr>
        <a:xfrm>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8"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88138</xdr:rowOff>
    </xdr:to>
    <xdr:cxnSp macro="">
      <xdr:nvCxnSpPr>
        <xdr:cNvPr id="310" name="直線コネクタ 309"/>
        <xdr:cNvCxnSpPr/>
      </xdr:nvCxnSpPr>
      <xdr:spPr>
        <a:xfrm>
          <a:off x="14782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2" name="テキスト ボックス 311"/>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10414</xdr:rowOff>
    </xdr:to>
    <xdr:cxnSp macro="">
      <xdr:nvCxnSpPr>
        <xdr:cNvPr id="313" name="直線コネクタ 312"/>
        <xdr:cNvCxnSpPr/>
      </xdr:nvCxnSpPr>
      <xdr:spPr>
        <a:xfrm flipV="1">
          <a:off x="13893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14986</xdr:rowOff>
    </xdr:to>
    <xdr:cxnSp macro="">
      <xdr:nvCxnSpPr>
        <xdr:cNvPr id="316" name="直線コネクタ 315"/>
        <xdr:cNvCxnSpPr/>
      </xdr:nvCxnSpPr>
      <xdr:spPr>
        <a:xfrm flipV="1">
          <a:off x="13004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7" name="フローチャート: 判断 316"/>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8" name="テキスト ボックス 317"/>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0" name="テキスト ボックス 31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8" name="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2" name="楕円 33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3" name="テキスト ボックス 33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4" name="直線コネクタ 363"/>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6" name="直線コネクタ 36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8" name="直線コネクタ 36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135164</xdr:rowOff>
    </xdr:to>
    <xdr:cxnSp macro="">
      <xdr:nvCxnSpPr>
        <xdr:cNvPr id="369" name="直線コネクタ 368"/>
        <xdr:cNvCxnSpPr/>
      </xdr:nvCxnSpPr>
      <xdr:spPr>
        <a:xfrm flipV="1">
          <a:off x="3987800" y="13304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0"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1" name="フローチャート: 判断 370"/>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135164</xdr:rowOff>
    </xdr:to>
    <xdr:cxnSp macro="">
      <xdr:nvCxnSpPr>
        <xdr:cNvPr id="372" name="直線コネクタ 371"/>
        <xdr:cNvCxnSpPr/>
      </xdr:nvCxnSpPr>
      <xdr:spPr>
        <a:xfrm>
          <a:off x="3098800" y="13291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3" name="フローチャート: 判断 372"/>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4" name="テキスト ボックス 373"/>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89444</xdr:rowOff>
    </xdr:to>
    <xdr:cxnSp macro="">
      <xdr:nvCxnSpPr>
        <xdr:cNvPr id="375" name="直線コネクタ 374"/>
        <xdr:cNvCxnSpPr/>
      </xdr:nvCxnSpPr>
      <xdr:spPr>
        <a:xfrm>
          <a:off x="2209800" y="13258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6" name="フローチャート: 判断 375"/>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7" name="テキスト ボックス 376"/>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43724</xdr:rowOff>
    </xdr:from>
    <xdr:to>
      <xdr:col>11</xdr:col>
      <xdr:colOff>9525</xdr:colOff>
      <xdr:row>77</xdr:row>
      <xdr:rowOff>56787</xdr:rowOff>
    </xdr:to>
    <xdr:cxnSp macro="">
      <xdr:nvCxnSpPr>
        <xdr:cNvPr id="378" name="直線コネクタ 377"/>
        <xdr:cNvCxnSpPr/>
      </xdr:nvCxnSpPr>
      <xdr:spPr>
        <a:xfrm>
          <a:off x="1320800" y="13245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9" name="フローチャート: 判断 378"/>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0" name="テキスト ボックス 379"/>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1" name="フローチャート: 判断 380"/>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2" name="テキスト ボックス 381"/>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8" name="楕円 387"/>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89"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0" name="楕円 389"/>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91" name="テキスト ボックス 390"/>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2" name="楕円 391"/>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3" name="テキスト ボックス 392"/>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394" name="楕円 393"/>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95" name="テキスト ボックス 394"/>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396" name="楕円 395"/>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397" name="テキスト ボックス 396"/>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ポイント下回っている。これは人件費に係る経常収支比率が特に低くなっているためで、要因としては適正な定員管理や職員の時間外勤務削減による手当の減によるものである。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3" name="直線コネクタ 422"/>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4"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5" name="直線コネクタ 424"/>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1270</xdr:rowOff>
    </xdr:to>
    <xdr:cxnSp macro="">
      <xdr:nvCxnSpPr>
        <xdr:cNvPr id="428" name="直線コネクタ 427"/>
        <xdr:cNvCxnSpPr/>
      </xdr:nvCxnSpPr>
      <xdr:spPr>
        <a:xfrm flipV="1">
          <a:off x="15671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9"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0" name="フローチャート: 判断 429"/>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28702</xdr:rowOff>
    </xdr:to>
    <xdr:cxnSp macro="">
      <xdr:nvCxnSpPr>
        <xdr:cNvPr id="431" name="直線コネクタ 430"/>
        <xdr:cNvCxnSpPr/>
      </xdr:nvCxnSpPr>
      <xdr:spPr>
        <a:xfrm flipV="1">
          <a:off x="14782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28702</xdr:rowOff>
    </xdr:to>
    <xdr:cxnSp macro="">
      <xdr:nvCxnSpPr>
        <xdr:cNvPr id="434" name="直線コネクタ 433"/>
        <xdr:cNvCxnSpPr/>
      </xdr:nvCxnSpPr>
      <xdr:spPr>
        <a:xfrm>
          <a:off x="13893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5" name="フローチャート: 判断 434"/>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6" name="テキスト ボックス 435"/>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37846</xdr:rowOff>
    </xdr:to>
    <xdr:cxnSp macro="">
      <xdr:nvCxnSpPr>
        <xdr:cNvPr id="437" name="直線コネクタ 436"/>
        <xdr:cNvCxnSpPr/>
      </xdr:nvCxnSpPr>
      <xdr:spPr>
        <a:xfrm flipV="1">
          <a:off x="13004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0" name="フローチャート: 判断 439"/>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1" name="テキスト ボックス 440"/>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7" name="楕円 446"/>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48"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9" name="楕円 44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0" name="テキスト ボックス 44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3" name="楕円 452"/>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4" name="テキスト ボックス 453"/>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5" name="楕円 454"/>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6" name="テキスト ボックス 455"/>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7878</xdr:rowOff>
    </xdr:from>
    <xdr:to>
      <xdr:col>29</xdr:col>
      <xdr:colOff>127000</xdr:colOff>
      <xdr:row>18</xdr:row>
      <xdr:rowOff>11862</xdr:rowOff>
    </xdr:to>
    <xdr:cxnSp macro="">
      <xdr:nvCxnSpPr>
        <xdr:cNvPr id="52" name="直線コネクタ 51"/>
        <xdr:cNvCxnSpPr/>
      </xdr:nvCxnSpPr>
      <xdr:spPr bwMode="auto">
        <a:xfrm flipV="1">
          <a:off x="5003800" y="3141603"/>
          <a:ext cx="6477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11862</xdr:rowOff>
    </xdr:from>
    <xdr:to>
      <xdr:col>26</xdr:col>
      <xdr:colOff>50800</xdr:colOff>
      <xdr:row>18</xdr:row>
      <xdr:rowOff>59966</xdr:rowOff>
    </xdr:to>
    <xdr:cxnSp macro="">
      <xdr:nvCxnSpPr>
        <xdr:cNvPr id="55" name="直線コネクタ 54"/>
        <xdr:cNvCxnSpPr/>
      </xdr:nvCxnSpPr>
      <xdr:spPr bwMode="auto">
        <a:xfrm flipV="1">
          <a:off x="4305300" y="3145587"/>
          <a:ext cx="698500" cy="48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59966</xdr:rowOff>
    </xdr:from>
    <xdr:to>
      <xdr:col>22</xdr:col>
      <xdr:colOff>114300</xdr:colOff>
      <xdr:row>18</xdr:row>
      <xdr:rowOff>89651</xdr:rowOff>
    </xdr:to>
    <xdr:cxnSp macro="">
      <xdr:nvCxnSpPr>
        <xdr:cNvPr id="58" name="直線コネクタ 57"/>
        <xdr:cNvCxnSpPr/>
      </xdr:nvCxnSpPr>
      <xdr:spPr bwMode="auto">
        <a:xfrm flipV="1">
          <a:off x="3606800" y="3193691"/>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89521</xdr:rowOff>
    </xdr:from>
    <xdr:to>
      <xdr:col>18</xdr:col>
      <xdr:colOff>177800</xdr:colOff>
      <xdr:row>18</xdr:row>
      <xdr:rowOff>89651</xdr:rowOff>
    </xdr:to>
    <xdr:cxnSp macro="">
      <xdr:nvCxnSpPr>
        <xdr:cNvPr id="61" name="直線コネクタ 60"/>
        <xdr:cNvCxnSpPr/>
      </xdr:nvCxnSpPr>
      <xdr:spPr bwMode="auto">
        <a:xfrm>
          <a:off x="2908300" y="3223246"/>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128528</xdr:rowOff>
    </xdr:from>
    <xdr:to>
      <xdr:col>29</xdr:col>
      <xdr:colOff>177800</xdr:colOff>
      <xdr:row>18</xdr:row>
      <xdr:rowOff>58678</xdr:rowOff>
    </xdr:to>
    <xdr:sp macro="" textlink="">
      <xdr:nvSpPr>
        <xdr:cNvPr id="71" name="楕円 70"/>
        <xdr:cNvSpPr/>
      </xdr:nvSpPr>
      <xdr:spPr bwMode="auto">
        <a:xfrm>
          <a:off x="5600700" y="309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100605</xdr:rowOff>
    </xdr:from>
    <xdr:ext cx="762000" cy="259045"/>
    <xdr:sp macro="" textlink="">
      <xdr:nvSpPr>
        <xdr:cNvPr id="72" name="人口1人当たり決算額の推移該当値テキスト130"/>
        <xdr:cNvSpPr txBox="1"/>
      </xdr:nvSpPr>
      <xdr:spPr>
        <a:xfrm>
          <a:off x="5740400" y="3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132512</xdr:rowOff>
    </xdr:from>
    <xdr:to>
      <xdr:col>26</xdr:col>
      <xdr:colOff>101600</xdr:colOff>
      <xdr:row>18</xdr:row>
      <xdr:rowOff>62662</xdr:rowOff>
    </xdr:to>
    <xdr:sp macro="" textlink="">
      <xdr:nvSpPr>
        <xdr:cNvPr id="73" name="楕円 72"/>
        <xdr:cNvSpPr/>
      </xdr:nvSpPr>
      <xdr:spPr bwMode="auto">
        <a:xfrm>
          <a:off x="4953000" y="309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47439</xdr:rowOff>
    </xdr:from>
    <xdr:ext cx="736600" cy="259045"/>
    <xdr:sp macro="" textlink="">
      <xdr:nvSpPr>
        <xdr:cNvPr id="74" name="テキスト ボックス 73"/>
        <xdr:cNvSpPr txBox="1"/>
      </xdr:nvSpPr>
      <xdr:spPr>
        <a:xfrm>
          <a:off x="4622800" y="318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9166</xdr:rowOff>
    </xdr:from>
    <xdr:to>
      <xdr:col>22</xdr:col>
      <xdr:colOff>165100</xdr:colOff>
      <xdr:row>18</xdr:row>
      <xdr:rowOff>110766</xdr:rowOff>
    </xdr:to>
    <xdr:sp macro="" textlink="">
      <xdr:nvSpPr>
        <xdr:cNvPr id="75" name="楕円 74"/>
        <xdr:cNvSpPr/>
      </xdr:nvSpPr>
      <xdr:spPr bwMode="auto">
        <a:xfrm>
          <a:off x="4254500" y="31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95543</xdr:rowOff>
    </xdr:from>
    <xdr:ext cx="762000" cy="259045"/>
    <xdr:sp macro="" textlink="">
      <xdr:nvSpPr>
        <xdr:cNvPr id="76" name="テキスト ボックス 75"/>
        <xdr:cNvSpPr txBox="1"/>
      </xdr:nvSpPr>
      <xdr:spPr>
        <a:xfrm>
          <a:off x="3924300" y="32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38851</xdr:rowOff>
    </xdr:from>
    <xdr:to>
      <xdr:col>19</xdr:col>
      <xdr:colOff>38100</xdr:colOff>
      <xdr:row>18</xdr:row>
      <xdr:rowOff>140451</xdr:rowOff>
    </xdr:to>
    <xdr:sp macro="" textlink="">
      <xdr:nvSpPr>
        <xdr:cNvPr id="77" name="楕円 76"/>
        <xdr:cNvSpPr/>
      </xdr:nvSpPr>
      <xdr:spPr bwMode="auto">
        <a:xfrm>
          <a:off x="35560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125228</xdr:rowOff>
    </xdr:from>
    <xdr:ext cx="762000" cy="259045"/>
    <xdr:sp macro="" textlink="">
      <xdr:nvSpPr>
        <xdr:cNvPr id="78" name="テキスト ボックス 77"/>
        <xdr:cNvSpPr txBox="1"/>
      </xdr:nvSpPr>
      <xdr:spPr>
        <a:xfrm>
          <a:off x="3225800" y="325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38721</xdr:rowOff>
    </xdr:from>
    <xdr:to>
      <xdr:col>15</xdr:col>
      <xdr:colOff>101600</xdr:colOff>
      <xdr:row>18</xdr:row>
      <xdr:rowOff>140321</xdr:rowOff>
    </xdr:to>
    <xdr:sp macro="" textlink="">
      <xdr:nvSpPr>
        <xdr:cNvPr id="79" name="楕円 78"/>
        <xdr:cNvSpPr/>
      </xdr:nvSpPr>
      <xdr:spPr bwMode="auto">
        <a:xfrm>
          <a:off x="28575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125098</xdr:rowOff>
    </xdr:from>
    <xdr:ext cx="762000" cy="259045"/>
    <xdr:sp macro="" textlink="">
      <xdr:nvSpPr>
        <xdr:cNvPr id="80" name="テキスト ボックス 79"/>
        <xdr:cNvSpPr txBox="1"/>
      </xdr:nvSpPr>
      <xdr:spPr>
        <a:xfrm>
          <a:off x="2527300" y="325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162928</xdr:rowOff>
    </xdr:from>
    <xdr:to>
      <xdr:col>29</xdr:col>
      <xdr:colOff>127000</xdr:colOff>
      <xdr:row>35</xdr:row>
      <xdr:rowOff>171958</xdr:rowOff>
    </xdr:to>
    <xdr:cxnSp macro="">
      <xdr:nvCxnSpPr>
        <xdr:cNvPr id="113" name="直線コネクタ 112"/>
        <xdr:cNvCxnSpPr/>
      </xdr:nvCxnSpPr>
      <xdr:spPr bwMode="auto">
        <a:xfrm flipV="1">
          <a:off x="5003800" y="6773278"/>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171958</xdr:rowOff>
    </xdr:from>
    <xdr:to>
      <xdr:col>26</xdr:col>
      <xdr:colOff>50800</xdr:colOff>
      <xdr:row>35</xdr:row>
      <xdr:rowOff>193961</xdr:rowOff>
    </xdr:to>
    <xdr:cxnSp macro="">
      <xdr:nvCxnSpPr>
        <xdr:cNvPr id="116" name="直線コネクタ 115"/>
        <xdr:cNvCxnSpPr/>
      </xdr:nvCxnSpPr>
      <xdr:spPr bwMode="auto">
        <a:xfrm flipV="1">
          <a:off x="4305300" y="6782308"/>
          <a:ext cx="6985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193961</xdr:rowOff>
    </xdr:from>
    <xdr:to>
      <xdr:col>22</xdr:col>
      <xdr:colOff>114300</xdr:colOff>
      <xdr:row>35</xdr:row>
      <xdr:rowOff>275019</xdr:rowOff>
    </xdr:to>
    <xdr:cxnSp macro="">
      <xdr:nvCxnSpPr>
        <xdr:cNvPr id="119" name="直線コネクタ 118"/>
        <xdr:cNvCxnSpPr/>
      </xdr:nvCxnSpPr>
      <xdr:spPr bwMode="auto">
        <a:xfrm flipV="1">
          <a:off x="3606800" y="6804311"/>
          <a:ext cx="698500" cy="8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275019</xdr:rowOff>
    </xdr:from>
    <xdr:to>
      <xdr:col>18</xdr:col>
      <xdr:colOff>177800</xdr:colOff>
      <xdr:row>35</xdr:row>
      <xdr:rowOff>294907</xdr:rowOff>
    </xdr:to>
    <xdr:cxnSp macro="">
      <xdr:nvCxnSpPr>
        <xdr:cNvPr id="122" name="直線コネクタ 121"/>
        <xdr:cNvCxnSpPr/>
      </xdr:nvCxnSpPr>
      <xdr:spPr bwMode="auto">
        <a:xfrm flipV="1">
          <a:off x="2908300" y="68853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112128</xdr:rowOff>
    </xdr:from>
    <xdr:to>
      <xdr:col>29</xdr:col>
      <xdr:colOff>177800</xdr:colOff>
      <xdr:row>35</xdr:row>
      <xdr:rowOff>213728</xdr:rowOff>
    </xdr:to>
    <xdr:sp macro="" textlink="">
      <xdr:nvSpPr>
        <xdr:cNvPr id="132" name="楕円 131"/>
        <xdr:cNvSpPr/>
      </xdr:nvSpPr>
      <xdr:spPr bwMode="auto">
        <a:xfrm>
          <a:off x="5600700" y="672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300105</xdr:rowOff>
    </xdr:from>
    <xdr:ext cx="762000" cy="259045"/>
    <xdr:sp macro="" textlink="">
      <xdr:nvSpPr>
        <xdr:cNvPr id="133" name="人口1人当たり決算額の推移該当値テキスト445"/>
        <xdr:cNvSpPr txBox="1"/>
      </xdr:nvSpPr>
      <xdr:spPr>
        <a:xfrm>
          <a:off x="5740400" y="656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121158</xdr:rowOff>
    </xdr:from>
    <xdr:to>
      <xdr:col>26</xdr:col>
      <xdr:colOff>101600</xdr:colOff>
      <xdr:row>35</xdr:row>
      <xdr:rowOff>222758</xdr:rowOff>
    </xdr:to>
    <xdr:sp macro="" textlink="">
      <xdr:nvSpPr>
        <xdr:cNvPr id="134" name="楕円 133"/>
        <xdr:cNvSpPr/>
      </xdr:nvSpPr>
      <xdr:spPr bwMode="auto">
        <a:xfrm>
          <a:off x="4953000" y="673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232935</xdr:rowOff>
    </xdr:from>
    <xdr:ext cx="736600" cy="259045"/>
    <xdr:sp macro="" textlink="">
      <xdr:nvSpPr>
        <xdr:cNvPr id="135" name="テキスト ボックス 134"/>
        <xdr:cNvSpPr txBox="1"/>
      </xdr:nvSpPr>
      <xdr:spPr>
        <a:xfrm>
          <a:off x="4622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143161</xdr:rowOff>
    </xdr:from>
    <xdr:to>
      <xdr:col>22</xdr:col>
      <xdr:colOff>165100</xdr:colOff>
      <xdr:row>35</xdr:row>
      <xdr:rowOff>244761</xdr:rowOff>
    </xdr:to>
    <xdr:sp macro="" textlink="">
      <xdr:nvSpPr>
        <xdr:cNvPr id="136" name="楕円 135"/>
        <xdr:cNvSpPr/>
      </xdr:nvSpPr>
      <xdr:spPr bwMode="auto">
        <a:xfrm>
          <a:off x="4254500" y="675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254938</xdr:rowOff>
    </xdr:from>
    <xdr:ext cx="762000" cy="259045"/>
    <xdr:sp macro="" textlink="">
      <xdr:nvSpPr>
        <xdr:cNvPr id="137" name="テキスト ボックス 136"/>
        <xdr:cNvSpPr txBox="1"/>
      </xdr:nvSpPr>
      <xdr:spPr>
        <a:xfrm>
          <a:off x="3924300" y="652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224219</xdr:rowOff>
    </xdr:from>
    <xdr:to>
      <xdr:col>19</xdr:col>
      <xdr:colOff>38100</xdr:colOff>
      <xdr:row>35</xdr:row>
      <xdr:rowOff>325819</xdr:rowOff>
    </xdr:to>
    <xdr:sp macro="" textlink="">
      <xdr:nvSpPr>
        <xdr:cNvPr id="138" name="楕円 137"/>
        <xdr:cNvSpPr/>
      </xdr:nvSpPr>
      <xdr:spPr bwMode="auto">
        <a:xfrm>
          <a:off x="35560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335996</xdr:rowOff>
    </xdr:from>
    <xdr:ext cx="762000" cy="259045"/>
    <xdr:sp macro="" textlink="">
      <xdr:nvSpPr>
        <xdr:cNvPr id="139" name="テキスト ボックス 138"/>
        <xdr:cNvSpPr txBox="1"/>
      </xdr:nvSpPr>
      <xdr:spPr>
        <a:xfrm>
          <a:off x="3225800" y="660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244107</xdr:rowOff>
    </xdr:from>
    <xdr:to>
      <xdr:col>15</xdr:col>
      <xdr:colOff>101600</xdr:colOff>
      <xdr:row>36</xdr:row>
      <xdr:rowOff>2807</xdr:rowOff>
    </xdr:to>
    <xdr:sp macro="" textlink="">
      <xdr:nvSpPr>
        <xdr:cNvPr id="140" name="楕円 139"/>
        <xdr:cNvSpPr/>
      </xdr:nvSpPr>
      <xdr:spPr bwMode="auto">
        <a:xfrm>
          <a:off x="28575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330484</xdr:rowOff>
    </xdr:from>
    <xdr:ext cx="762000" cy="259045"/>
    <xdr:sp macro="" textlink="">
      <xdr:nvSpPr>
        <xdr:cNvPr id="141" name="テキスト ボックス 140"/>
        <xdr:cNvSpPr txBox="1"/>
      </xdr:nvSpPr>
      <xdr:spPr>
        <a:xfrm>
          <a:off x="2527300" y="69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142508</xdr:rowOff>
    </xdr:from>
    <xdr:to>
      <xdr:col>24</xdr:col>
      <xdr:colOff>63500</xdr:colOff>
      <xdr:row>38</xdr:row>
      <xdr:rowOff>48472</xdr:rowOff>
    </xdr:to>
    <xdr:cxnSp macro="">
      <xdr:nvCxnSpPr>
        <xdr:cNvPr id="63" name="直線コネクタ 62"/>
        <xdr:cNvCxnSpPr/>
      </xdr:nvCxnSpPr>
      <xdr:spPr>
        <a:xfrm flipV="1">
          <a:off x="3797300" y="6486158"/>
          <a:ext cx="8382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48472</xdr:rowOff>
    </xdr:from>
    <xdr:to>
      <xdr:col>19</xdr:col>
      <xdr:colOff>177800</xdr:colOff>
      <xdr:row>38</xdr:row>
      <xdr:rowOff>101197</xdr:rowOff>
    </xdr:to>
    <xdr:cxnSp macro="">
      <xdr:nvCxnSpPr>
        <xdr:cNvPr id="66" name="直線コネクタ 65"/>
        <xdr:cNvCxnSpPr/>
      </xdr:nvCxnSpPr>
      <xdr:spPr>
        <a:xfrm flipV="1">
          <a:off x="2908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101197</xdr:rowOff>
    </xdr:from>
    <xdr:to>
      <xdr:col>15</xdr:col>
      <xdr:colOff>50800</xdr:colOff>
      <xdr:row>38</xdr:row>
      <xdr:rowOff>113378</xdr:rowOff>
    </xdr:to>
    <xdr:cxnSp macro="">
      <xdr:nvCxnSpPr>
        <xdr:cNvPr id="69" name="直線コネクタ 68"/>
        <xdr:cNvCxnSpPr/>
      </xdr:nvCxnSpPr>
      <xdr:spPr>
        <a:xfrm flipV="1">
          <a:off x="2019300" y="661629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113378</xdr:rowOff>
    </xdr:from>
    <xdr:to>
      <xdr:col>10</xdr:col>
      <xdr:colOff>114300</xdr:colOff>
      <xdr:row>38</xdr:row>
      <xdr:rowOff>144549</xdr:rowOff>
    </xdr:to>
    <xdr:cxnSp macro="">
      <xdr:nvCxnSpPr>
        <xdr:cNvPr id="72" name="直線コネクタ 71"/>
        <xdr:cNvCxnSpPr/>
      </xdr:nvCxnSpPr>
      <xdr:spPr>
        <a:xfrm flipV="1">
          <a:off x="1130300" y="66284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91708</xdr:rowOff>
    </xdr:from>
    <xdr:to>
      <xdr:col>24</xdr:col>
      <xdr:colOff>114300</xdr:colOff>
      <xdr:row>38</xdr:row>
      <xdr:rowOff>21858</xdr:rowOff>
    </xdr:to>
    <xdr:sp macro="" textlink="">
      <xdr:nvSpPr>
        <xdr:cNvPr id="82" name="楕円 81"/>
        <xdr:cNvSpPr/>
      </xdr:nvSpPr>
      <xdr:spPr>
        <a:xfrm>
          <a:off x="45847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70135</xdr:rowOff>
    </xdr:from>
    <xdr:ext cx="534377" cy="259045"/>
    <xdr:sp macro="" textlink="">
      <xdr:nvSpPr>
        <xdr:cNvPr id="83" name="人件費該当値テキスト"/>
        <xdr:cNvSpPr txBox="1"/>
      </xdr:nvSpPr>
      <xdr:spPr>
        <a:xfrm>
          <a:off x="4686300" y="64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169122</xdr:rowOff>
    </xdr:from>
    <xdr:to>
      <xdr:col>20</xdr:col>
      <xdr:colOff>38100</xdr:colOff>
      <xdr:row>38</xdr:row>
      <xdr:rowOff>99272</xdr:rowOff>
    </xdr:to>
    <xdr:sp macro="" textlink="">
      <xdr:nvSpPr>
        <xdr:cNvPr id="84" name="楕円 83"/>
        <xdr:cNvSpPr/>
      </xdr:nvSpPr>
      <xdr:spPr>
        <a:xfrm>
          <a:off x="3746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90399</xdr:rowOff>
    </xdr:from>
    <xdr:ext cx="534377" cy="259045"/>
    <xdr:sp macro="" textlink="">
      <xdr:nvSpPr>
        <xdr:cNvPr id="85" name="テキスト ボックス 84"/>
        <xdr:cNvSpPr txBox="1"/>
      </xdr:nvSpPr>
      <xdr:spPr>
        <a:xfrm>
          <a:off x="3530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50397</xdr:rowOff>
    </xdr:from>
    <xdr:to>
      <xdr:col>15</xdr:col>
      <xdr:colOff>101600</xdr:colOff>
      <xdr:row>38</xdr:row>
      <xdr:rowOff>151997</xdr:rowOff>
    </xdr:to>
    <xdr:sp macro="" textlink="">
      <xdr:nvSpPr>
        <xdr:cNvPr id="86" name="楕円 85"/>
        <xdr:cNvSpPr/>
      </xdr:nvSpPr>
      <xdr:spPr>
        <a:xfrm>
          <a:off x="2857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143124</xdr:rowOff>
    </xdr:from>
    <xdr:ext cx="534377" cy="259045"/>
    <xdr:sp macro="" textlink="">
      <xdr:nvSpPr>
        <xdr:cNvPr id="87" name="テキスト ボックス 86"/>
        <xdr:cNvSpPr txBox="1"/>
      </xdr:nvSpPr>
      <xdr:spPr>
        <a:xfrm>
          <a:off x="2641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62578</xdr:rowOff>
    </xdr:from>
    <xdr:to>
      <xdr:col>10</xdr:col>
      <xdr:colOff>165100</xdr:colOff>
      <xdr:row>38</xdr:row>
      <xdr:rowOff>164178</xdr:rowOff>
    </xdr:to>
    <xdr:sp macro="" textlink="">
      <xdr:nvSpPr>
        <xdr:cNvPr id="88" name="楕円 87"/>
        <xdr:cNvSpPr/>
      </xdr:nvSpPr>
      <xdr:spPr>
        <a:xfrm>
          <a:off x="1968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155305</xdr:rowOff>
    </xdr:from>
    <xdr:ext cx="534377" cy="259045"/>
    <xdr:sp macro="" textlink="">
      <xdr:nvSpPr>
        <xdr:cNvPr id="89" name="テキスト ボックス 88"/>
        <xdr:cNvSpPr txBox="1"/>
      </xdr:nvSpPr>
      <xdr:spPr>
        <a:xfrm>
          <a:off x="1752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93749</xdr:rowOff>
    </xdr:from>
    <xdr:to>
      <xdr:col>6</xdr:col>
      <xdr:colOff>38100</xdr:colOff>
      <xdr:row>39</xdr:row>
      <xdr:rowOff>23899</xdr:rowOff>
    </xdr:to>
    <xdr:sp macro="" textlink="">
      <xdr:nvSpPr>
        <xdr:cNvPr id="90" name="楕円 89"/>
        <xdr:cNvSpPr/>
      </xdr:nvSpPr>
      <xdr:spPr>
        <a:xfrm>
          <a:off x="1079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15026</xdr:rowOff>
    </xdr:from>
    <xdr:ext cx="534377" cy="259045"/>
    <xdr:sp macro="" textlink="">
      <xdr:nvSpPr>
        <xdr:cNvPr id="91" name="テキスト ボックス 90"/>
        <xdr:cNvSpPr txBox="1"/>
      </xdr:nvSpPr>
      <xdr:spPr>
        <a:xfrm>
          <a:off x="863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161303</xdr:rowOff>
    </xdr:from>
    <xdr:to>
      <xdr:col>24</xdr:col>
      <xdr:colOff>63500</xdr:colOff>
      <xdr:row>57</xdr:row>
      <xdr:rowOff>12256</xdr:rowOff>
    </xdr:to>
    <xdr:cxnSp macro="">
      <xdr:nvCxnSpPr>
        <xdr:cNvPr id="121" name="直線コネクタ 120"/>
        <xdr:cNvCxnSpPr/>
      </xdr:nvCxnSpPr>
      <xdr:spPr>
        <a:xfrm>
          <a:off x="3797300" y="976250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159150</xdr:rowOff>
    </xdr:from>
    <xdr:to>
      <xdr:col>19</xdr:col>
      <xdr:colOff>177800</xdr:colOff>
      <xdr:row>56</xdr:row>
      <xdr:rowOff>161303</xdr:rowOff>
    </xdr:to>
    <xdr:cxnSp macro="">
      <xdr:nvCxnSpPr>
        <xdr:cNvPr id="124" name="直線コネクタ 123"/>
        <xdr:cNvCxnSpPr/>
      </xdr:nvCxnSpPr>
      <xdr:spPr>
        <a:xfrm>
          <a:off x="2908300" y="9074550"/>
          <a:ext cx="889000" cy="6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35211</xdr:rowOff>
    </xdr:from>
    <xdr:to>
      <xdr:col>15</xdr:col>
      <xdr:colOff>50800</xdr:colOff>
      <xdr:row>52</xdr:row>
      <xdr:rowOff>159150</xdr:rowOff>
    </xdr:to>
    <xdr:cxnSp macro="">
      <xdr:nvCxnSpPr>
        <xdr:cNvPr id="127" name="直線コネクタ 126"/>
        <xdr:cNvCxnSpPr/>
      </xdr:nvCxnSpPr>
      <xdr:spPr>
        <a:xfrm>
          <a:off x="2019300" y="8779161"/>
          <a:ext cx="889000" cy="29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35211</xdr:rowOff>
    </xdr:from>
    <xdr:to>
      <xdr:col>10</xdr:col>
      <xdr:colOff>114300</xdr:colOff>
      <xdr:row>56</xdr:row>
      <xdr:rowOff>168237</xdr:rowOff>
    </xdr:to>
    <xdr:cxnSp macro="">
      <xdr:nvCxnSpPr>
        <xdr:cNvPr id="130" name="直線コネクタ 129"/>
        <xdr:cNvCxnSpPr/>
      </xdr:nvCxnSpPr>
      <xdr:spPr>
        <a:xfrm flipV="1">
          <a:off x="1130300" y="8779161"/>
          <a:ext cx="889000" cy="9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132906</xdr:rowOff>
    </xdr:from>
    <xdr:to>
      <xdr:col>24</xdr:col>
      <xdr:colOff>114300</xdr:colOff>
      <xdr:row>57</xdr:row>
      <xdr:rowOff>63056</xdr:rowOff>
    </xdr:to>
    <xdr:sp macro="" textlink="">
      <xdr:nvSpPr>
        <xdr:cNvPr id="140" name="楕円 139"/>
        <xdr:cNvSpPr/>
      </xdr:nvSpPr>
      <xdr:spPr>
        <a:xfrm>
          <a:off x="45847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111333</xdr:rowOff>
    </xdr:from>
    <xdr:ext cx="534377" cy="259045"/>
    <xdr:sp macro="" textlink="">
      <xdr:nvSpPr>
        <xdr:cNvPr id="141" name="物件費該当値テキスト"/>
        <xdr:cNvSpPr txBox="1"/>
      </xdr:nvSpPr>
      <xdr:spPr>
        <a:xfrm>
          <a:off x="4686300" y="97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110503</xdr:rowOff>
    </xdr:from>
    <xdr:to>
      <xdr:col>20</xdr:col>
      <xdr:colOff>38100</xdr:colOff>
      <xdr:row>57</xdr:row>
      <xdr:rowOff>40653</xdr:rowOff>
    </xdr:to>
    <xdr:sp macro="" textlink="">
      <xdr:nvSpPr>
        <xdr:cNvPr id="142" name="楕円 141"/>
        <xdr:cNvSpPr/>
      </xdr:nvSpPr>
      <xdr:spPr>
        <a:xfrm>
          <a:off x="3746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31780</xdr:rowOff>
    </xdr:from>
    <xdr:ext cx="534377" cy="259045"/>
    <xdr:sp macro="" textlink="">
      <xdr:nvSpPr>
        <xdr:cNvPr id="143" name="テキスト ボックス 142"/>
        <xdr:cNvSpPr txBox="1"/>
      </xdr:nvSpPr>
      <xdr:spPr>
        <a:xfrm>
          <a:off x="3530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108350</xdr:rowOff>
    </xdr:from>
    <xdr:to>
      <xdr:col>15</xdr:col>
      <xdr:colOff>101600</xdr:colOff>
      <xdr:row>53</xdr:row>
      <xdr:rowOff>38500</xdr:rowOff>
    </xdr:to>
    <xdr:sp macro="" textlink="">
      <xdr:nvSpPr>
        <xdr:cNvPr id="144" name="楕円 143"/>
        <xdr:cNvSpPr/>
      </xdr:nvSpPr>
      <xdr:spPr>
        <a:xfrm>
          <a:off x="2857500" y="90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55027</xdr:rowOff>
    </xdr:from>
    <xdr:ext cx="534377" cy="259045"/>
    <xdr:sp macro="" textlink="">
      <xdr:nvSpPr>
        <xdr:cNvPr id="145" name="テキスト ボックス 144"/>
        <xdr:cNvSpPr txBox="1"/>
      </xdr:nvSpPr>
      <xdr:spPr>
        <a:xfrm>
          <a:off x="2641111" y="87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155861</xdr:rowOff>
    </xdr:from>
    <xdr:to>
      <xdr:col>10</xdr:col>
      <xdr:colOff>165100</xdr:colOff>
      <xdr:row>51</xdr:row>
      <xdr:rowOff>86011</xdr:rowOff>
    </xdr:to>
    <xdr:sp macro="" textlink="">
      <xdr:nvSpPr>
        <xdr:cNvPr id="146" name="楕円 145"/>
        <xdr:cNvSpPr/>
      </xdr:nvSpPr>
      <xdr:spPr>
        <a:xfrm>
          <a:off x="1968500" y="872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102538</xdr:rowOff>
    </xdr:from>
    <xdr:ext cx="599010" cy="259045"/>
    <xdr:sp macro="" textlink="">
      <xdr:nvSpPr>
        <xdr:cNvPr id="147" name="テキスト ボックス 146"/>
        <xdr:cNvSpPr txBox="1"/>
      </xdr:nvSpPr>
      <xdr:spPr>
        <a:xfrm>
          <a:off x="1719795" y="8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117437</xdr:rowOff>
    </xdr:from>
    <xdr:to>
      <xdr:col>6</xdr:col>
      <xdr:colOff>38100</xdr:colOff>
      <xdr:row>57</xdr:row>
      <xdr:rowOff>47587</xdr:rowOff>
    </xdr:to>
    <xdr:sp macro="" textlink="">
      <xdr:nvSpPr>
        <xdr:cNvPr id="148" name="楕円 147"/>
        <xdr:cNvSpPr/>
      </xdr:nvSpPr>
      <xdr:spPr>
        <a:xfrm>
          <a:off x="1079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38714</xdr:rowOff>
    </xdr:from>
    <xdr:ext cx="534377" cy="259045"/>
    <xdr:sp macro="" textlink="">
      <xdr:nvSpPr>
        <xdr:cNvPr id="149" name="テキスト ボックス 148"/>
        <xdr:cNvSpPr txBox="1"/>
      </xdr:nvSpPr>
      <xdr:spPr>
        <a:xfrm>
          <a:off x="863111" y="98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88265</xdr:rowOff>
    </xdr:from>
    <xdr:to>
      <xdr:col>24</xdr:col>
      <xdr:colOff>63500</xdr:colOff>
      <xdr:row>75</xdr:row>
      <xdr:rowOff>154845</xdr:rowOff>
    </xdr:to>
    <xdr:cxnSp macro="">
      <xdr:nvCxnSpPr>
        <xdr:cNvPr id="174" name="直線コネクタ 173"/>
        <xdr:cNvCxnSpPr/>
      </xdr:nvCxnSpPr>
      <xdr:spPr>
        <a:xfrm flipV="1">
          <a:off x="3797300" y="12947015"/>
          <a:ext cx="8382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104210</xdr:rowOff>
    </xdr:from>
    <xdr:to>
      <xdr:col>19</xdr:col>
      <xdr:colOff>177800</xdr:colOff>
      <xdr:row>75</xdr:row>
      <xdr:rowOff>154845</xdr:rowOff>
    </xdr:to>
    <xdr:cxnSp macro="">
      <xdr:nvCxnSpPr>
        <xdr:cNvPr id="177" name="直線コネクタ 176"/>
        <xdr:cNvCxnSpPr/>
      </xdr:nvCxnSpPr>
      <xdr:spPr>
        <a:xfrm>
          <a:off x="2908300" y="12962960"/>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27457</xdr:rowOff>
    </xdr:from>
    <xdr:to>
      <xdr:col>15</xdr:col>
      <xdr:colOff>50800</xdr:colOff>
      <xdr:row>75</xdr:row>
      <xdr:rowOff>104210</xdr:rowOff>
    </xdr:to>
    <xdr:cxnSp macro="">
      <xdr:nvCxnSpPr>
        <xdr:cNvPr id="180" name="直線コネクタ 179"/>
        <xdr:cNvCxnSpPr/>
      </xdr:nvCxnSpPr>
      <xdr:spPr>
        <a:xfrm>
          <a:off x="2019300" y="12886207"/>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27457</xdr:rowOff>
    </xdr:from>
    <xdr:to>
      <xdr:col>10</xdr:col>
      <xdr:colOff>114300</xdr:colOff>
      <xdr:row>76</xdr:row>
      <xdr:rowOff>11570</xdr:rowOff>
    </xdr:to>
    <xdr:cxnSp macro="">
      <xdr:nvCxnSpPr>
        <xdr:cNvPr id="183" name="直線コネクタ 182"/>
        <xdr:cNvCxnSpPr/>
      </xdr:nvCxnSpPr>
      <xdr:spPr>
        <a:xfrm flipV="1">
          <a:off x="1130300" y="12886207"/>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37465</xdr:rowOff>
    </xdr:from>
    <xdr:to>
      <xdr:col>24</xdr:col>
      <xdr:colOff>114300</xdr:colOff>
      <xdr:row>75</xdr:row>
      <xdr:rowOff>139065</xdr:rowOff>
    </xdr:to>
    <xdr:sp macro="" textlink="">
      <xdr:nvSpPr>
        <xdr:cNvPr id="193" name="楕円 192"/>
        <xdr:cNvSpPr/>
      </xdr:nvSpPr>
      <xdr:spPr>
        <a:xfrm>
          <a:off x="45847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60342</xdr:rowOff>
    </xdr:from>
    <xdr:ext cx="469744" cy="259045"/>
    <xdr:sp macro="" textlink="">
      <xdr:nvSpPr>
        <xdr:cNvPr id="194" name="維持補修費該当値テキスト"/>
        <xdr:cNvSpPr txBox="1"/>
      </xdr:nvSpPr>
      <xdr:spPr>
        <a:xfrm>
          <a:off x="4686300" y="127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104045</xdr:rowOff>
    </xdr:from>
    <xdr:to>
      <xdr:col>20</xdr:col>
      <xdr:colOff>38100</xdr:colOff>
      <xdr:row>76</xdr:row>
      <xdr:rowOff>34195</xdr:rowOff>
    </xdr:to>
    <xdr:sp macro="" textlink="">
      <xdr:nvSpPr>
        <xdr:cNvPr id="195" name="楕円 194"/>
        <xdr:cNvSpPr/>
      </xdr:nvSpPr>
      <xdr:spPr>
        <a:xfrm>
          <a:off x="3746500" y="129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50722</xdr:rowOff>
    </xdr:from>
    <xdr:ext cx="469744" cy="259045"/>
    <xdr:sp macro="" textlink="">
      <xdr:nvSpPr>
        <xdr:cNvPr id="196" name="テキスト ボックス 195"/>
        <xdr:cNvSpPr txBox="1"/>
      </xdr:nvSpPr>
      <xdr:spPr>
        <a:xfrm>
          <a:off x="3562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53410</xdr:rowOff>
    </xdr:from>
    <xdr:to>
      <xdr:col>15</xdr:col>
      <xdr:colOff>101600</xdr:colOff>
      <xdr:row>75</xdr:row>
      <xdr:rowOff>155011</xdr:rowOff>
    </xdr:to>
    <xdr:sp macro="" textlink="">
      <xdr:nvSpPr>
        <xdr:cNvPr id="197" name="楕円 196"/>
        <xdr:cNvSpPr/>
      </xdr:nvSpPr>
      <xdr:spPr>
        <a:xfrm>
          <a:off x="2857500" y="12912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87</xdr:rowOff>
    </xdr:from>
    <xdr:ext cx="469744" cy="259045"/>
    <xdr:sp macro="" textlink="">
      <xdr:nvSpPr>
        <xdr:cNvPr id="198" name="テキスト ボックス 197"/>
        <xdr:cNvSpPr txBox="1"/>
      </xdr:nvSpPr>
      <xdr:spPr>
        <a:xfrm>
          <a:off x="2673428" y="126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148107</xdr:rowOff>
    </xdr:from>
    <xdr:to>
      <xdr:col>10</xdr:col>
      <xdr:colOff>165100</xdr:colOff>
      <xdr:row>75</xdr:row>
      <xdr:rowOff>78257</xdr:rowOff>
    </xdr:to>
    <xdr:sp macro="" textlink="">
      <xdr:nvSpPr>
        <xdr:cNvPr id="199" name="楕円 198"/>
        <xdr:cNvSpPr/>
      </xdr:nvSpPr>
      <xdr:spPr>
        <a:xfrm>
          <a:off x="1968500" y="12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94784</xdr:rowOff>
    </xdr:from>
    <xdr:ext cx="469744" cy="259045"/>
    <xdr:sp macro="" textlink="">
      <xdr:nvSpPr>
        <xdr:cNvPr id="200" name="テキスト ボックス 199"/>
        <xdr:cNvSpPr txBox="1"/>
      </xdr:nvSpPr>
      <xdr:spPr>
        <a:xfrm>
          <a:off x="1784428" y="1261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132220</xdr:rowOff>
    </xdr:from>
    <xdr:to>
      <xdr:col>6</xdr:col>
      <xdr:colOff>38100</xdr:colOff>
      <xdr:row>76</xdr:row>
      <xdr:rowOff>62370</xdr:rowOff>
    </xdr:to>
    <xdr:sp macro="" textlink="">
      <xdr:nvSpPr>
        <xdr:cNvPr id="201" name="楕円 200"/>
        <xdr:cNvSpPr/>
      </xdr:nvSpPr>
      <xdr:spPr>
        <a:xfrm>
          <a:off x="10795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78897</xdr:rowOff>
    </xdr:from>
    <xdr:ext cx="469744" cy="259045"/>
    <xdr:sp macro="" textlink="">
      <xdr:nvSpPr>
        <xdr:cNvPr id="202" name="テキスト ボックス 201"/>
        <xdr:cNvSpPr txBox="1"/>
      </xdr:nvSpPr>
      <xdr:spPr>
        <a:xfrm>
          <a:off x="895428" y="127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24581</xdr:rowOff>
    </xdr:from>
    <xdr:to>
      <xdr:col>24</xdr:col>
      <xdr:colOff>63500</xdr:colOff>
      <xdr:row>97</xdr:row>
      <xdr:rowOff>26809</xdr:rowOff>
    </xdr:to>
    <xdr:cxnSp macro="">
      <xdr:nvCxnSpPr>
        <xdr:cNvPr id="232" name="直線コネクタ 231"/>
        <xdr:cNvCxnSpPr/>
      </xdr:nvCxnSpPr>
      <xdr:spPr>
        <a:xfrm>
          <a:off x="3797300" y="16655231"/>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164675</xdr:rowOff>
    </xdr:from>
    <xdr:to>
      <xdr:col>19</xdr:col>
      <xdr:colOff>177800</xdr:colOff>
      <xdr:row>97</xdr:row>
      <xdr:rowOff>24581</xdr:rowOff>
    </xdr:to>
    <xdr:cxnSp macro="">
      <xdr:nvCxnSpPr>
        <xdr:cNvPr id="235" name="直線コネクタ 234"/>
        <xdr:cNvCxnSpPr/>
      </xdr:nvCxnSpPr>
      <xdr:spPr>
        <a:xfrm>
          <a:off x="2908300" y="16623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157741</xdr:rowOff>
    </xdr:from>
    <xdr:to>
      <xdr:col>15</xdr:col>
      <xdr:colOff>50800</xdr:colOff>
      <xdr:row>96</xdr:row>
      <xdr:rowOff>164675</xdr:rowOff>
    </xdr:to>
    <xdr:cxnSp macro="">
      <xdr:nvCxnSpPr>
        <xdr:cNvPr id="238" name="直線コネクタ 237"/>
        <xdr:cNvCxnSpPr/>
      </xdr:nvCxnSpPr>
      <xdr:spPr>
        <a:xfrm>
          <a:off x="2019300" y="1661694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157741</xdr:rowOff>
    </xdr:from>
    <xdr:to>
      <xdr:col>10</xdr:col>
      <xdr:colOff>114300</xdr:colOff>
      <xdr:row>97</xdr:row>
      <xdr:rowOff>51022</xdr:rowOff>
    </xdr:to>
    <xdr:cxnSp macro="">
      <xdr:nvCxnSpPr>
        <xdr:cNvPr id="241" name="直線コネクタ 240"/>
        <xdr:cNvCxnSpPr/>
      </xdr:nvCxnSpPr>
      <xdr:spPr>
        <a:xfrm flipV="1">
          <a:off x="1130300" y="16616941"/>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147459</xdr:rowOff>
    </xdr:from>
    <xdr:to>
      <xdr:col>24</xdr:col>
      <xdr:colOff>114300</xdr:colOff>
      <xdr:row>97</xdr:row>
      <xdr:rowOff>77609</xdr:rowOff>
    </xdr:to>
    <xdr:sp macro="" textlink="">
      <xdr:nvSpPr>
        <xdr:cNvPr id="251" name="楕円 250"/>
        <xdr:cNvSpPr/>
      </xdr:nvSpPr>
      <xdr:spPr>
        <a:xfrm>
          <a:off x="45847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125886</xdr:rowOff>
    </xdr:from>
    <xdr:ext cx="534377" cy="259045"/>
    <xdr:sp macro="" textlink="">
      <xdr:nvSpPr>
        <xdr:cNvPr id="252" name="扶助費該当値テキスト"/>
        <xdr:cNvSpPr txBox="1"/>
      </xdr:nvSpPr>
      <xdr:spPr>
        <a:xfrm>
          <a:off x="4686300"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145231</xdr:rowOff>
    </xdr:from>
    <xdr:to>
      <xdr:col>20</xdr:col>
      <xdr:colOff>38100</xdr:colOff>
      <xdr:row>97</xdr:row>
      <xdr:rowOff>75381</xdr:rowOff>
    </xdr:to>
    <xdr:sp macro="" textlink="">
      <xdr:nvSpPr>
        <xdr:cNvPr id="253" name="楕円 252"/>
        <xdr:cNvSpPr/>
      </xdr:nvSpPr>
      <xdr:spPr>
        <a:xfrm>
          <a:off x="3746500" y="166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66508</xdr:rowOff>
    </xdr:from>
    <xdr:ext cx="534377" cy="259045"/>
    <xdr:sp macro="" textlink="">
      <xdr:nvSpPr>
        <xdr:cNvPr id="254" name="テキスト ボックス 253"/>
        <xdr:cNvSpPr txBox="1"/>
      </xdr:nvSpPr>
      <xdr:spPr>
        <a:xfrm>
          <a:off x="3530111" y="166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113875</xdr:rowOff>
    </xdr:from>
    <xdr:to>
      <xdr:col>15</xdr:col>
      <xdr:colOff>101600</xdr:colOff>
      <xdr:row>97</xdr:row>
      <xdr:rowOff>44025</xdr:rowOff>
    </xdr:to>
    <xdr:sp macro="" textlink="">
      <xdr:nvSpPr>
        <xdr:cNvPr id="255" name="楕円 254"/>
        <xdr:cNvSpPr/>
      </xdr:nvSpPr>
      <xdr:spPr>
        <a:xfrm>
          <a:off x="2857500" y="165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35152</xdr:rowOff>
    </xdr:from>
    <xdr:ext cx="534377" cy="259045"/>
    <xdr:sp macro="" textlink="">
      <xdr:nvSpPr>
        <xdr:cNvPr id="256" name="テキスト ボックス 255"/>
        <xdr:cNvSpPr txBox="1"/>
      </xdr:nvSpPr>
      <xdr:spPr>
        <a:xfrm>
          <a:off x="2641111"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106941</xdr:rowOff>
    </xdr:from>
    <xdr:to>
      <xdr:col>10</xdr:col>
      <xdr:colOff>165100</xdr:colOff>
      <xdr:row>97</xdr:row>
      <xdr:rowOff>37091</xdr:rowOff>
    </xdr:to>
    <xdr:sp macro="" textlink="">
      <xdr:nvSpPr>
        <xdr:cNvPr id="257" name="楕円 256"/>
        <xdr:cNvSpPr/>
      </xdr:nvSpPr>
      <xdr:spPr>
        <a:xfrm>
          <a:off x="1968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28218</xdr:rowOff>
    </xdr:from>
    <xdr:ext cx="534377" cy="259045"/>
    <xdr:sp macro="" textlink="">
      <xdr:nvSpPr>
        <xdr:cNvPr id="258" name="テキスト ボックス 257"/>
        <xdr:cNvSpPr txBox="1"/>
      </xdr:nvSpPr>
      <xdr:spPr>
        <a:xfrm>
          <a:off x="1752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xdr:rowOff>
    </xdr:from>
    <xdr:to>
      <xdr:col>6</xdr:col>
      <xdr:colOff>38100</xdr:colOff>
      <xdr:row>97</xdr:row>
      <xdr:rowOff>101822</xdr:rowOff>
    </xdr:to>
    <xdr:sp macro="" textlink="">
      <xdr:nvSpPr>
        <xdr:cNvPr id="259" name="楕円 258"/>
        <xdr:cNvSpPr/>
      </xdr:nvSpPr>
      <xdr:spPr>
        <a:xfrm>
          <a:off x="10795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92949</xdr:rowOff>
    </xdr:from>
    <xdr:ext cx="534377" cy="259045"/>
    <xdr:sp macro="" textlink="">
      <xdr:nvSpPr>
        <xdr:cNvPr id="260" name="テキスト ボックス 259"/>
        <xdr:cNvSpPr txBox="1"/>
      </xdr:nvSpPr>
      <xdr:spPr>
        <a:xfrm>
          <a:off x="863111"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99253</xdr:rowOff>
    </xdr:from>
    <xdr:to>
      <xdr:col>55</xdr:col>
      <xdr:colOff>0</xdr:colOff>
      <xdr:row>38</xdr:row>
      <xdr:rowOff>130876</xdr:rowOff>
    </xdr:to>
    <xdr:cxnSp macro="">
      <xdr:nvCxnSpPr>
        <xdr:cNvPr id="290" name="直線コネクタ 289"/>
        <xdr:cNvCxnSpPr/>
      </xdr:nvCxnSpPr>
      <xdr:spPr>
        <a:xfrm flipV="1">
          <a:off x="9639300" y="5757103"/>
          <a:ext cx="838200" cy="88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130876</xdr:rowOff>
    </xdr:from>
    <xdr:to>
      <xdr:col>50</xdr:col>
      <xdr:colOff>114300</xdr:colOff>
      <xdr:row>38</xdr:row>
      <xdr:rowOff>170310</xdr:rowOff>
    </xdr:to>
    <xdr:cxnSp macro="">
      <xdr:nvCxnSpPr>
        <xdr:cNvPr id="293" name="直線コネクタ 292"/>
        <xdr:cNvCxnSpPr/>
      </xdr:nvCxnSpPr>
      <xdr:spPr>
        <a:xfrm flipV="1">
          <a:off x="8750300" y="6645976"/>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170310</xdr:rowOff>
    </xdr:from>
    <xdr:to>
      <xdr:col>45</xdr:col>
      <xdr:colOff>177800</xdr:colOff>
      <xdr:row>39</xdr:row>
      <xdr:rowOff>54821</xdr:rowOff>
    </xdr:to>
    <xdr:cxnSp macro="">
      <xdr:nvCxnSpPr>
        <xdr:cNvPr id="296" name="直線コネクタ 295"/>
        <xdr:cNvCxnSpPr/>
      </xdr:nvCxnSpPr>
      <xdr:spPr>
        <a:xfrm flipV="1">
          <a:off x="7861300" y="66854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24577</xdr:rowOff>
    </xdr:from>
    <xdr:to>
      <xdr:col>41</xdr:col>
      <xdr:colOff>50800</xdr:colOff>
      <xdr:row>39</xdr:row>
      <xdr:rowOff>54821</xdr:rowOff>
    </xdr:to>
    <xdr:cxnSp macro="">
      <xdr:nvCxnSpPr>
        <xdr:cNvPr id="299" name="直線コネクタ 298"/>
        <xdr:cNvCxnSpPr/>
      </xdr:nvCxnSpPr>
      <xdr:spPr>
        <a:xfrm>
          <a:off x="6972300" y="6711127"/>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48453</xdr:rowOff>
    </xdr:from>
    <xdr:to>
      <xdr:col>55</xdr:col>
      <xdr:colOff>50800</xdr:colOff>
      <xdr:row>33</xdr:row>
      <xdr:rowOff>150053</xdr:rowOff>
    </xdr:to>
    <xdr:sp macro="" textlink="">
      <xdr:nvSpPr>
        <xdr:cNvPr id="309" name="楕円 308"/>
        <xdr:cNvSpPr/>
      </xdr:nvSpPr>
      <xdr:spPr>
        <a:xfrm>
          <a:off x="10426700" y="5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71330</xdr:rowOff>
    </xdr:from>
    <xdr:ext cx="599010" cy="259045"/>
    <xdr:sp macro="" textlink="">
      <xdr:nvSpPr>
        <xdr:cNvPr id="310" name="補助費等該当値テキスト"/>
        <xdr:cNvSpPr txBox="1"/>
      </xdr:nvSpPr>
      <xdr:spPr>
        <a:xfrm>
          <a:off x="10528300" y="55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80076</xdr:rowOff>
    </xdr:from>
    <xdr:to>
      <xdr:col>50</xdr:col>
      <xdr:colOff>165100</xdr:colOff>
      <xdr:row>39</xdr:row>
      <xdr:rowOff>10226</xdr:rowOff>
    </xdr:to>
    <xdr:sp macro="" textlink="">
      <xdr:nvSpPr>
        <xdr:cNvPr id="311" name="楕円 310"/>
        <xdr:cNvSpPr/>
      </xdr:nvSpPr>
      <xdr:spPr>
        <a:xfrm>
          <a:off x="9588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26753</xdr:rowOff>
    </xdr:from>
    <xdr:ext cx="534377" cy="259045"/>
    <xdr:sp macro="" textlink="">
      <xdr:nvSpPr>
        <xdr:cNvPr id="312" name="テキスト ボックス 311"/>
        <xdr:cNvSpPr txBox="1"/>
      </xdr:nvSpPr>
      <xdr:spPr>
        <a:xfrm>
          <a:off x="9372111" y="6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119510</xdr:rowOff>
    </xdr:from>
    <xdr:to>
      <xdr:col>46</xdr:col>
      <xdr:colOff>38100</xdr:colOff>
      <xdr:row>39</xdr:row>
      <xdr:rowOff>49660</xdr:rowOff>
    </xdr:to>
    <xdr:sp macro="" textlink="">
      <xdr:nvSpPr>
        <xdr:cNvPr id="313" name="楕円 312"/>
        <xdr:cNvSpPr/>
      </xdr:nvSpPr>
      <xdr:spPr>
        <a:xfrm>
          <a:off x="8699500" y="66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40787</xdr:rowOff>
    </xdr:from>
    <xdr:ext cx="534377" cy="259045"/>
    <xdr:sp macro="" textlink="">
      <xdr:nvSpPr>
        <xdr:cNvPr id="314" name="テキスト ボックス 313"/>
        <xdr:cNvSpPr txBox="1"/>
      </xdr:nvSpPr>
      <xdr:spPr>
        <a:xfrm>
          <a:off x="8483111" y="67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4021</xdr:rowOff>
    </xdr:from>
    <xdr:to>
      <xdr:col>41</xdr:col>
      <xdr:colOff>101600</xdr:colOff>
      <xdr:row>39</xdr:row>
      <xdr:rowOff>105621</xdr:rowOff>
    </xdr:to>
    <xdr:sp macro="" textlink="">
      <xdr:nvSpPr>
        <xdr:cNvPr id="315" name="楕円 314"/>
        <xdr:cNvSpPr/>
      </xdr:nvSpPr>
      <xdr:spPr>
        <a:xfrm>
          <a:off x="7810500" y="66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96748</xdr:rowOff>
    </xdr:from>
    <xdr:ext cx="534377" cy="259045"/>
    <xdr:sp macro="" textlink="">
      <xdr:nvSpPr>
        <xdr:cNvPr id="316" name="テキスト ボックス 315"/>
        <xdr:cNvSpPr txBox="1"/>
      </xdr:nvSpPr>
      <xdr:spPr>
        <a:xfrm>
          <a:off x="7594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145227</xdr:rowOff>
    </xdr:from>
    <xdr:to>
      <xdr:col>36</xdr:col>
      <xdr:colOff>165100</xdr:colOff>
      <xdr:row>39</xdr:row>
      <xdr:rowOff>75377</xdr:rowOff>
    </xdr:to>
    <xdr:sp macro="" textlink="">
      <xdr:nvSpPr>
        <xdr:cNvPr id="317" name="楕円 316"/>
        <xdr:cNvSpPr/>
      </xdr:nvSpPr>
      <xdr:spPr>
        <a:xfrm>
          <a:off x="6921500" y="6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91904</xdr:rowOff>
    </xdr:from>
    <xdr:ext cx="534377" cy="259045"/>
    <xdr:sp macro="" textlink="">
      <xdr:nvSpPr>
        <xdr:cNvPr id="318" name="テキスト ボックス 317"/>
        <xdr:cNvSpPr txBox="1"/>
      </xdr:nvSpPr>
      <xdr:spPr>
        <a:xfrm>
          <a:off x="6705111" y="6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84828</xdr:rowOff>
    </xdr:from>
    <xdr:to>
      <xdr:col>55</xdr:col>
      <xdr:colOff>0</xdr:colOff>
      <xdr:row>57</xdr:row>
      <xdr:rowOff>101158</xdr:rowOff>
    </xdr:to>
    <xdr:cxnSp macro="">
      <xdr:nvCxnSpPr>
        <xdr:cNvPr id="347" name="直線コネクタ 346"/>
        <xdr:cNvCxnSpPr/>
      </xdr:nvCxnSpPr>
      <xdr:spPr>
        <a:xfrm>
          <a:off x="9639300" y="985747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60231</xdr:rowOff>
    </xdr:from>
    <xdr:to>
      <xdr:col>50</xdr:col>
      <xdr:colOff>114300</xdr:colOff>
      <xdr:row>57</xdr:row>
      <xdr:rowOff>84828</xdr:rowOff>
    </xdr:to>
    <xdr:cxnSp macro="">
      <xdr:nvCxnSpPr>
        <xdr:cNvPr id="350" name="直線コネクタ 349"/>
        <xdr:cNvCxnSpPr/>
      </xdr:nvCxnSpPr>
      <xdr:spPr>
        <a:xfrm>
          <a:off x="8750300" y="9661431"/>
          <a:ext cx="889000" cy="1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60231</xdr:rowOff>
    </xdr:from>
    <xdr:to>
      <xdr:col>45</xdr:col>
      <xdr:colOff>177800</xdr:colOff>
      <xdr:row>57</xdr:row>
      <xdr:rowOff>12225</xdr:rowOff>
    </xdr:to>
    <xdr:cxnSp macro="">
      <xdr:nvCxnSpPr>
        <xdr:cNvPr id="353" name="直線コネクタ 352"/>
        <xdr:cNvCxnSpPr/>
      </xdr:nvCxnSpPr>
      <xdr:spPr>
        <a:xfrm flipV="1">
          <a:off x="7861300" y="966143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156289</xdr:rowOff>
    </xdr:from>
    <xdr:to>
      <xdr:col>41</xdr:col>
      <xdr:colOff>50800</xdr:colOff>
      <xdr:row>57</xdr:row>
      <xdr:rowOff>12225</xdr:rowOff>
    </xdr:to>
    <xdr:cxnSp macro="">
      <xdr:nvCxnSpPr>
        <xdr:cNvPr id="356" name="直線コネクタ 355"/>
        <xdr:cNvCxnSpPr/>
      </xdr:nvCxnSpPr>
      <xdr:spPr>
        <a:xfrm>
          <a:off x="6972300" y="9243139"/>
          <a:ext cx="889000" cy="5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50358</xdr:rowOff>
    </xdr:from>
    <xdr:to>
      <xdr:col>55</xdr:col>
      <xdr:colOff>50800</xdr:colOff>
      <xdr:row>57</xdr:row>
      <xdr:rowOff>151958</xdr:rowOff>
    </xdr:to>
    <xdr:sp macro="" textlink="">
      <xdr:nvSpPr>
        <xdr:cNvPr id="366" name="楕円 365"/>
        <xdr:cNvSpPr/>
      </xdr:nvSpPr>
      <xdr:spPr>
        <a:xfrm>
          <a:off x="104267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28785</xdr:rowOff>
    </xdr:from>
    <xdr:ext cx="534377" cy="259045"/>
    <xdr:sp macro="" textlink="">
      <xdr:nvSpPr>
        <xdr:cNvPr id="367" name="普通建設事業費該当値テキスト"/>
        <xdr:cNvSpPr txBox="1"/>
      </xdr:nvSpPr>
      <xdr:spPr>
        <a:xfrm>
          <a:off x="10528300" y="98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34028</xdr:rowOff>
    </xdr:from>
    <xdr:to>
      <xdr:col>50</xdr:col>
      <xdr:colOff>165100</xdr:colOff>
      <xdr:row>57</xdr:row>
      <xdr:rowOff>135628</xdr:rowOff>
    </xdr:to>
    <xdr:sp macro="" textlink="">
      <xdr:nvSpPr>
        <xdr:cNvPr id="368" name="楕円 367"/>
        <xdr:cNvSpPr/>
      </xdr:nvSpPr>
      <xdr:spPr>
        <a:xfrm>
          <a:off x="9588500" y="98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126755</xdr:rowOff>
    </xdr:from>
    <xdr:ext cx="534377" cy="259045"/>
    <xdr:sp macro="" textlink="">
      <xdr:nvSpPr>
        <xdr:cNvPr id="369" name="テキスト ボックス 368"/>
        <xdr:cNvSpPr txBox="1"/>
      </xdr:nvSpPr>
      <xdr:spPr>
        <a:xfrm>
          <a:off x="9372111" y="98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9431</xdr:rowOff>
    </xdr:from>
    <xdr:to>
      <xdr:col>46</xdr:col>
      <xdr:colOff>38100</xdr:colOff>
      <xdr:row>56</xdr:row>
      <xdr:rowOff>111031</xdr:rowOff>
    </xdr:to>
    <xdr:sp macro="" textlink="">
      <xdr:nvSpPr>
        <xdr:cNvPr id="370" name="楕円 369"/>
        <xdr:cNvSpPr/>
      </xdr:nvSpPr>
      <xdr:spPr>
        <a:xfrm>
          <a:off x="8699500" y="9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127558</xdr:rowOff>
    </xdr:from>
    <xdr:ext cx="534377" cy="259045"/>
    <xdr:sp macro="" textlink="">
      <xdr:nvSpPr>
        <xdr:cNvPr id="371" name="テキスト ボックス 370"/>
        <xdr:cNvSpPr txBox="1"/>
      </xdr:nvSpPr>
      <xdr:spPr>
        <a:xfrm>
          <a:off x="8483111" y="93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132875</xdr:rowOff>
    </xdr:from>
    <xdr:to>
      <xdr:col>41</xdr:col>
      <xdr:colOff>101600</xdr:colOff>
      <xdr:row>57</xdr:row>
      <xdr:rowOff>63025</xdr:rowOff>
    </xdr:to>
    <xdr:sp macro="" textlink="">
      <xdr:nvSpPr>
        <xdr:cNvPr id="372" name="楕円 371"/>
        <xdr:cNvSpPr/>
      </xdr:nvSpPr>
      <xdr:spPr>
        <a:xfrm>
          <a:off x="7810500" y="97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54152</xdr:rowOff>
    </xdr:from>
    <xdr:ext cx="534377" cy="259045"/>
    <xdr:sp macro="" textlink="">
      <xdr:nvSpPr>
        <xdr:cNvPr id="373" name="テキスト ボックス 372"/>
        <xdr:cNvSpPr txBox="1"/>
      </xdr:nvSpPr>
      <xdr:spPr>
        <a:xfrm>
          <a:off x="7594111" y="98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105489</xdr:rowOff>
    </xdr:from>
    <xdr:to>
      <xdr:col>36</xdr:col>
      <xdr:colOff>165100</xdr:colOff>
      <xdr:row>54</xdr:row>
      <xdr:rowOff>35639</xdr:rowOff>
    </xdr:to>
    <xdr:sp macro="" textlink="">
      <xdr:nvSpPr>
        <xdr:cNvPr id="374" name="楕円 373"/>
        <xdr:cNvSpPr/>
      </xdr:nvSpPr>
      <xdr:spPr>
        <a:xfrm>
          <a:off x="6921500" y="91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52166</xdr:rowOff>
    </xdr:from>
    <xdr:ext cx="599010" cy="259045"/>
    <xdr:sp macro="" textlink="">
      <xdr:nvSpPr>
        <xdr:cNvPr id="375" name="テキスト ボックス 374"/>
        <xdr:cNvSpPr txBox="1"/>
      </xdr:nvSpPr>
      <xdr:spPr>
        <a:xfrm>
          <a:off x="6672795" y="896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120993</xdr:rowOff>
    </xdr:from>
    <xdr:to>
      <xdr:col>55</xdr:col>
      <xdr:colOff>0</xdr:colOff>
      <xdr:row>79</xdr:row>
      <xdr:rowOff>28930</xdr:rowOff>
    </xdr:to>
    <xdr:cxnSp macro="">
      <xdr:nvCxnSpPr>
        <xdr:cNvPr id="404" name="直線コネクタ 403"/>
        <xdr:cNvCxnSpPr/>
      </xdr:nvCxnSpPr>
      <xdr:spPr>
        <a:xfrm flipV="1">
          <a:off x="9639300" y="13494093"/>
          <a:ext cx="8382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22847</xdr:rowOff>
    </xdr:from>
    <xdr:to>
      <xdr:col>50</xdr:col>
      <xdr:colOff>114300</xdr:colOff>
      <xdr:row>79</xdr:row>
      <xdr:rowOff>28930</xdr:rowOff>
    </xdr:to>
    <xdr:cxnSp macro="">
      <xdr:nvCxnSpPr>
        <xdr:cNvPr id="407" name="直線コネクタ 406"/>
        <xdr:cNvCxnSpPr/>
      </xdr:nvCxnSpPr>
      <xdr:spPr>
        <a:xfrm>
          <a:off x="8750300" y="13395947"/>
          <a:ext cx="889000" cy="1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22847</xdr:rowOff>
    </xdr:from>
    <xdr:to>
      <xdr:col>45</xdr:col>
      <xdr:colOff>177800</xdr:colOff>
      <xdr:row>78</xdr:row>
      <xdr:rowOff>25019</xdr:rowOff>
    </xdr:to>
    <xdr:cxnSp macro="">
      <xdr:nvCxnSpPr>
        <xdr:cNvPr id="410" name="直線コネクタ 409"/>
        <xdr:cNvCxnSpPr/>
      </xdr:nvCxnSpPr>
      <xdr:spPr>
        <a:xfrm flipV="1">
          <a:off x="7861300" y="1339594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160147</xdr:rowOff>
    </xdr:from>
    <xdr:to>
      <xdr:col>41</xdr:col>
      <xdr:colOff>50800</xdr:colOff>
      <xdr:row>78</xdr:row>
      <xdr:rowOff>25019</xdr:rowOff>
    </xdr:to>
    <xdr:cxnSp macro="">
      <xdr:nvCxnSpPr>
        <xdr:cNvPr id="413" name="直線コネクタ 412"/>
        <xdr:cNvCxnSpPr/>
      </xdr:nvCxnSpPr>
      <xdr:spPr>
        <a:xfrm>
          <a:off x="6972300" y="12333097"/>
          <a:ext cx="889000" cy="10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70193</xdr:rowOff>
    </xdr:from>
    <xdr:to>
      <xdr:col>55</xdr:col>
      <xdr:colOff>50800</xdr:colOff>
      <xdr:row>79</xdr:row>
      <xdr:rowOff>343</xdr:rowOff>
    </xdr:to>
    <xdr:sp macro="" textlink="">
      <xdr:nvSpPr>
        <xdr:cNvPr id="423" name="楕円 422"/>
        <xdr:cNvSpPr/>
      </xdr:nvSpPr>
      <xdr:spPr>
        <a:xfrm>
          <a:off x="10426700" y="134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156570</xdr:rowOff>
    </xdr:from>
    <xdr:ext cx="469744" cy="259045"/>
    <xdr:sp macro="" textlink="">
      <xdr:nvSpPr>
        <xdr:cNvPr id="424" name="普通建設事業費 （ うち新規整備　）該当値テキスト"/>
        <xdr:cNvSpPr txBox="1"/>
      </xdr:nvSpPr>
      <xdr:spPr>
        <a:xfrm>
          <a:off x="10528300" y="133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149580</xdr:rowOff>
    </xdr:from>
    <xdr:to>
      <xdr:col>50</xdr:col>
      <xdr:colOff>165100</xdr:colOff>
      <xdr:row>79</xdr:row>
      <xdr:rowOff>79730</xdr:rowOff>
    </xdr:to>
    <xdr:sp macro="" textlink="">
      <xdr:nvSpPr>
        <xdr:cNvPr id="425" name="楕円 424"/>
        <xdr:cNvSpPr/>
      </xdr:nvSpPr>
      <xdr:spPr>
        <a:xfrm>
          <a:off x="9588500" y="13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70857</xdr:rowOff>
    </xdr:from>
    <xdr:ext cx="469744" cy="259045"/>
    <xdr:sp macro="" textlink="">
      <xdr:nvSpPr>
        <xdr:cNvPr id="426" name="テキスト ボックス 425"/>
        <xdr:cNvSpPr txBox="1"/>
      </xdr:nvSpPr>
      <xdr:spPr>
        <a:xfrm>
          <a:off x="9404428" y="136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143497</xdr:rowOff>
    </xdr:from>
    <xdr:to>
      <xdr:col>46</xdr:col>
      <xdr:colOff>38100</xdr:colOff>
      <xdr:row>78</xdr:row>
      <xdr:rowOff>73647</xdr:rowOff>
    </xdr:to>
    <xdr:sp macro="" textlink="">
      <xdr:nvSpPr>
        <xdr:cNvPr id="427" name="楕円 426"/>
        <xdr:cNvSpPr/>
      </xdr:nvSpPr>
      <xdr:spPr>
        <a:xfrm>
          <a:off x="8699500" y="133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90174</xdr:rowOff>
    </xdr:from>
    <xdr:ext cx="534377" cy="259045"/>
    <xdr:sp macro="" textlink="">
      <xdr:nvSpPr>
        <xdr:cNvPr id="428" name="テキスト ボックス 427"/>
        <xdr:cNvSpPr txBox="1"/>
      </xdr:nvSpPr>
      <xdr:spPr>
        <a:xfrm>
          <a:off x="8483111" y="131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145669</xdr:rowOff>
    </xdr:from>
    <xdr:to>
      <xdr:col>41</xdr:col>
      <xdr:colOff>101600</xdr:colOff>
      <xdr:row>78</xdr:row>
      <xdr:rowOff>75819</xdr:rowOff>
    </xdr:to>
    <xdr:sp macro="" textlink="">
      <xdr:nvSpPr>
        <xdr:cNvPr id="429" name="楕円 428"/>
        <xdr:cNvSpPr/>
      </xdr:nvSpPr>
      <xdr:spPr>
        <a:xfrm>
          <a:off x="7810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92346</xdr:rowOff>
    </xdr:from>
    <xdr:ext cx="534377" cy="259045"/>
    <xdr:sp macro="" textlink="">
      <xdr:nvSpPr>
        <xdr:cNvPr id="430" name="テキスト ボックス 429"/>
        <xdr:cNvSpPr txBox="1"/>
      </xdr:nvSpPr>
      <xdr:spPr>
        <a:xfrm>
          <a:off x="7594111" y="131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109347</xdr:rowOff>
    </xdr:from>
    <xdr:to>
      <xdr:col>36</xdr:col>
      <xdr:colOff>165100</xdr:colOff>
      <xdr:row>72</xdr:row>
      <xdr:rowOff>39497</xdr:rowOff>
    </xdr:to>
    <xdr:sp macro="" textlink="">
      <xdr:nvSpPr>
        <xdr:cNvPr id="431" name="楕円 430"/>
        <xdr:cNvSpPr/>
      </xdr:nvSpPr>
      <xdr:spPr>
        <a:xfrm>
          <a:off x="6921500" y="122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56024</xdr:rowOff>
    </xdr:from>
    <xdr:ext cx="534377" cy="259045"/>
    <xdr:sp macro="" textlink="">
      <xdr:nvSpPr>
        <xdr:cNvPr id="432" name="テキスト ボックス 431"/>
        <xdr:cNvSpPr txBox="1"/>
      </xdr:nvSpPr>
      <xdr:spPr>
        <a:xfrm>
          <a:off x="6705111" y="120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127622</xdr:rowOff>
    </xdr:from>
    <xdr:to>
      <xdr:col>55</xdr:col>
      <xdr:colOff>0</xdr:colOff>
      <xdr:row>96</xdr:row>
      <xdr:rowOff>58032</xdr:rowOff>
    </xdr:to>
    <xdr:cxnSp macro="">
      <xdr:nvCxnSpPr>
        <xdr:cNvPr id="461" name="直線コネクタ 460"/>
        <xdr:cNvCxnSpPr/>
      </xdr:nvCxnSpPr>
      <xdr:spPr>
        <a:xfrm>
          <a:off x="9639300" y="16415372"/>
          <a:ext cx="8382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71044</xdr:rowOff>
    </xdr:from>
    <xdr:to>
      <xdr:col>50</xdr:col>
      <xdr:colOff>114300</xdr:colOff>
      <xdr:row>95</xdr:row>
      <xdr:rowOff>127622</xdr:rowOff>
    </xdr:to>
    <xdr:cxnSp macro="">
      <xdr:nvCxnSpPr>
        <xdr:cNvPr id="464" name="直線コネクタ 463"/>
        <xdr:cNvCxnSpPr/>
      </xdr:nvCxnSpPr>
      <xdr:spPr>
        <a:xfrm>
          <a:off x="8750300" y="16187344"/>
          <a:ext cx="889000" cy="2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71044</xdr:rowOff>
    </xdr:from>
    <xdr:to>
      <xdr:col>45</xdr:col>
      <xdr:colOff>177800</xdr:colOff>
      <xdr:row>96</xdr:row>
      <xdr:rowOff>94038</xdr:rowOff>
    </xdr:to>
    <xdr:cxnSp macro="">
      <xdr:nvCxnSpPr>
        <xdr:cNvPr id="467" name="直線コネクタ 466"/>
        <xdr:cNvCxnSpPr/>
      </xdr:nvCxnSpPr>
      <xdr:spPr>
        <a:xfrm flipV="1">
          <a:off x="7861300" y="16187344"/>
          <a:ext cx="889000" cy="3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94038</xdr:rowOff>
    </xdr:from>
    <xdr:to>
      <xdr:col>41</xdr:col>
      <xdr:colOff>50800</xdr:colOff>
      <xdr:row>97</xdr:row>
      <xdr:rowOff>140139</xdr:rowOff>
    </xdr:to>
    <xdr:cxnSp macro="">
      <xdr:nvCxnSpPr>
        <xdr:cNvPr id="470" name="直線コネクタ 469"/>
        <xdr:cNvCxnSpPr/>
      </xdr:nvCxnSpPr>
      <xdr:spPr>
        <a:xfrm flipV="1">
          <a:off x="6972300" y="16553238"/>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7232</xdr:rowOff>
    </xdr:from>
    <xdr:to>
      <xdr:col>55</xdr:col>
      <xdr:colOff>50800</xdr:colOff>
      <xdr:row>96</xdr:row>
      <xdr:rowOff>108832</xdr:rowOff>
    </xdr:to>
    <xdr:sp macro="" textlink="">
      <xdr:nvSpPr>
        <xdr:cNvPr id="480" name="楕円 479"/>
        <xdr:cNvSpPr/>
      </xdr:nvSpPr>
      <xdr:spPr>
        <a:xfrm>
          <a:off x="10426700" y="1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157109</xdr:rowOff>
    </xdr:from>
    <xdr:ext cx="534377" cy="259045"/>
    <xdr:sp macro="" textlink="">
      <xdr:nvSpPr>
        <xdr:cNvPr id="481" name="普通建設事業費 （ うち更新整備　）該当値テキスト"/>
        <xdr:cNvSpPr txBox="1"/>
      </xdr:nvSpPr>
      <xdr:spPr>
        <a:xfrm>
          <a:off x="10528300" y="16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76822</xdr:rowOff>
    </xdr:from>
    <xdr:to>
      <xdr:col>50</xdr:col>
      <xdr:colOff>165100</xdr:colOff>
      <xdr:row>96</xdr:row>
      <xdr:rowOff>6972</xdr:rowOff>
    </xdr:to>
    <xdr:sp macro="" textlink="">
      <xdr:nvSpPr>
        <xdr:cNvPr id="482" name="楕円 481"/>
        <xdr:cNvSpPr/>
      </xdr:nvSpPr>
      <xdr:spPr>
        <a:xfrm>
          <a:off x="9588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169549</xdr:rowOff>
    </xdr:from>
    <xdr:ext cx="534377" cy="259045"/>
    <xdr:sp macro="" textlink="">
      <xdr:nvSpPr>
        <xdr:cNvPr id="483" name="テキスト ボックス 482"/>
        <xdr:cNvSpPr txBox="1"/>
      </xdr:nvSpPr>
      <xdr:spPr>
        <a:xfrm>
          <a:off x="9372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20244</xdr:rowOff>
    </xdr:from>
    <xdr:to>
      <xdr:col>46</xdr:col>
      <xdr:colOff>38100</xdr:colOff>
      <xdr:row>94</xdr:row>
      <xdr:rowOff>121844</xdr:rowOff>
    </xdr:to>
    <xdr:sp macro="" textlink="">
      <xdr:nvSpPr>
        <xdr:cNvPr id="484" name="楕円 483"/>
        <xdr:cNvSpPr/>
      </xdr:nvSpPr>
      <xdr:spPr>
        <a:xfrm>
          <a:off x="8699500" y="161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138371</xdr:rowOff>
    </xdr:from>
    <xdr:ext cx="534377" cy="259045"/>
    <xdr:sp macro="" textlink="">
      <xdr:nvSpPr>
        <xdr:cNvPr id="485" name="テキスト ボックス 484"/>
        <xdr:cNvSpPr txBox="1"/>
      </xdr:nvSpPr>
      <xdr:spPr>
        <a:xfrm>
          <a:off x="8483111" y="159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43238</xdr:rowOff>
    </xdr:from>
    <xdr:to>
      <xdr:col>41</xdr:col>
      <xdr:colOff>101600</xdr:colOff>
      <xdr:row>96</xdr:row>
      <xdr:rowOff>144838</xdr:rowOff>
    </xdr:to>
    <xdr:sp macro="" textlink="">
      <xdr:nvSpPr>
        <xdr:cNvPr id="486" name="楕円 485"/>
        <xdr:cNvSpPr/>
      </xdr:nvSpPr>
      <xdr:spPr>
        <a:xfrm>
          <a:off x="7810500" y="165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135965</xdr:rowOff>
    </xdr:from>
    <xdr:ext cx="534377" cy="259045"/>
    <xdr:sp macro="" textlink="">
      <xdr:nvSpPr>
        <xdr:cNvPr id="487" name="テキスト ボックス 486"/>
        <xdr:cNvSpPr txBox="1"/>
      </xdr:nvSpPr>
      <xdr:spPr>
        <a:xfrm>
          <a:off x="7594111" y="165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89339</xdr:rowOff>
    </xdr:from>
    <xdr:to>
      <xdr:col>36</xdr:col>
      <xdr:colOff>165100</xdr:colOff>
      <xdr:row>98</xdr:row>
      <xdr:rowOff>19489</xdr:rowOff>
    </xdr:to>
    <xdr:sp macro="" textlink="">
      <xdr:nvSpPr>
        <xdr:cNvPr id="488" name="楕円 487"/>
        <xdr:cNvSpPr/>
      </xdr:nvSpPr>
      <xdr:spPr>
        <a:xfrm>
          <a:off x="6921500" y="167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10616</xdr:rowOff>
    </xdr:from>
    <xdr:ext cx="534377" cy="259045"/>
    <xdr:sp macro="" textlink="">
      <xdr:nvSpPr>
        <xdr:cNvPr id="489" name="テキスト ボックス 488"/>
        <xdr:cNvSpPr txBox="1"/>
      </xdr:nvSpPr>
      <xdr:spPr>
        <a:xfrm>
          <a:off x="6705111" y="168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93538</xdr:rowOff>
    </xdr:from>
    <xdr:to>
      <xdr:col>85</xdr:col>
      <xdr:colOff>127000</xdr:colOff>
      <xdr:row>76</xdr:row>
      <xdr:rowOff>96038</xdr:rowOff>
    </xdr:to>
    <xdr:cxnSp macro="">
      <xdr:nvCxnSpPr>
        <xdr:cNvPr id="624" name="直線コネクタ 623"/>
        <xdr:cNvCxnSpPr/>
      </xdr:nvCxnSpPr>
      <xdr:spPr>
        <a:xfrm flipV="1">
          <a:off x="15481300" y="13123738"/>
          <a:ext cx="8382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96038</xdr:rowOff>
    </xdr:from>
    <xdr:to>
      <xdr:col>81</xdr:col>
      <xdr:colOff>50800</xdr:colOff>
      <xdr:row>76</xdr:row>
      <xdr:rowOff>127372</xdr:rowOff>
    </xdr:to>
    <xdr:cxnSp macro="">
      <xdr:nvCxnSpPr>
        <xdr:cNvPr id="627" name="直線コネクタ 626"/>
        <xdr:cNvCxnSpPr/>
      </xdr:nvCxnSpPr>
      <xdr:spPr>
        <a:xfrm flipV="1">
          <a:off x="14592300" y="13126238"/>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127372</xdr:rowOff>
    </xdr:from>
    <xdr:to>
      <xdr:col>76</xdr:col>
      <xdr:colOff>114300</xdr:colOff>
      <xdr:row>76</xdr:row>
      <xdr:rowOff>148126</xdr:rowOff>
    </xdr:to>
    <xdr:cxnSp macro="">
      <xdr:nvCxnSpPr>
        <xdr:cNvPr id="630" name="直線コネクタ 629"/>
        <xdr:cNvCxnSpPr/>
      </xdr:nvCxnSpPr>
      <xdr:spPr>
        <a:xfrm flipV="1">
          <a:off x="13703300" y="13157572"/>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148126</xdr:rowOff>
    </xdr:from>
    <xdr:to>
      <xdr:col>71</xdr:col>
      <xdr:colOff>177800</xdr:colOff>
      <xdr:row>76</xdr:row>
      <xdr:rowOff>168047</xdr:rowOff>
    </xdr:to>
    <xdr:cxnSp macro="">
      <xdr:nvCxnSpPr>
        <xdr:cNvPr id="633" name="直線コネクタ 632"/>
        <xdr:cNvCxnSpPr/>
      </xdr:nvCxnSpPr>
      <xdr:spPr>
        <a:xfrm flipV="1">
          <a:off x="12814300" y="13178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42738</xdr:rowOff>
    </xdr:from>
    <xdr:to>
      <xdr:col>85</xdr:col>
      <xdr:colOff>177800</xdr:colOff>
      <xdr:row>76</xdr:row>
      <xdr:rowOff>144338</xdr:rowOff>
    </xdr:to>
    <xdr:sp macro="" textlink="">
      <xdr:nvSpPr>
        <xdr:cNvPr id="643" name="楕円 642"/>
        <xdr:cNvSpPr/>
      </xdr:nvSpPr>
      <xdr:spPr>
        <a:xfrm>
          <a:off x="16268700" y="130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65616</xdr:rowOff>
    </xdr:from>
    <xdr:ext cx="534377" cy="259045"/>
    <xdr:sp macro="" textlink="">
      <xdr:nvSpPr>
        <xdr:cNvPr id="644" name="公債費該当値テキスト"/>
        <xdr:cNvSpPr txBox="1"/>
      </xdr:nvSpPr>
      <xdr:spPr>
        <a:xfrm>
          <a:off x="16370300" y="129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45238</xdr:rowOff>
    </xdr:from>
    <xdr:to>
      <xdr:col>81</xdr:col>
      <xdr:colOff>101600</xdr:colOff>
      <xdr:row>76</xdr:row>
      <xdr:rowOff>146838</xdr:rowOff>
    </xdr:to>
    <xdr:sp macro="" textlink="">
      <xdr:nvSpPr>
        <xdr:cNvPr id="645" name="楕円 644"/>
        <xdr:cNvSpPr/>
      </xdr:nvSpPr>
      <xdr:spPr>
        <a:xfrm>
          <a:off x="15430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137965</xdr:rowOff>
    </xdr:from>
    <xdr:ext cx="534377" cy="259045"/>
    <xdr:sp macro="" textlink="">
      <xdr:nvSpPr>
        <xdr:cNvPr id="646" name="テキスト ボックス 645"/>
        <xdr:cNvSpPr txBox="1"/>
      </xdr:nvSpPr>
      <xdr:spPr>
        <a:xfrm>
          <a:off x="15214111" y="131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76572</xdr:rowOff>
    </xdr:from>
    <xdr:to>
      <xdr:col>76</xdr:col>
      <xdr:colOff>165100</xdr:colOff>
      <xdr:row>77</xdr:row>
      <xdr:rowOff>6722</xdr:rowOff>
    </xdr:to>
    <xdr:sp macro="" textlink="">
      <xdr:nvSpPr>
        <xdr:cNvPr id="647" name="楕円 646"/>
        <xdr:cNvSpPr/>
      </xdr:nvSpPr>
      <xdr:spPr>
        <a:xfrm>
          <a:off x="14541500" y="13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169299</xdr:rowOff>
    </xdr:from>
    <xdr:ext cx="534377" cy="259045"/>
    <xdr:sp macro="" textlink="">
      <xdr:nvSpPr>
        <xdr:cNvPr id="648" name="テキスト ボックス 647"/>
        <xdr:cNvSpPr txBox="1"/>
      </xdr:nvSpPr>
      <xdr:spPr>
        <a:xfrm>
          <a:off x="14325111" y="131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97326</xdr:rowOff>
    </xdr:from>
    <xdr:to>
      <xdr:col>72</xdr:col>
      <xdr:colOff>38100</xdr:colOff>
      <xdr:row>77</xdr:row>
      <xdr:rowOff>27476</xdr:rowOff>
    </xdr:to>
    <xdr:sp macro="" textlink="">
      <xdr:nvSpPr>
        <xdr:cNvPr id="649" name="楕円 648"/>
        <xdr:cNvSpPr/>
      </xdr:nvSpPr>
      <xdr:spPr>
        <a:xfrm>
          <a:off x="13652500" y="13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18603</xdr:rowOff>
    </xdr:from>
    <xdr:ext cx="534377" cy="259045"/>
    <xdr:sp macro="" textlink="">
      <xdr:nvSpPr>
        <xdr:cNvPr id="650" name="テキスト ボックス 649"/>
        <xdr:cNvSpPr txBox="1"/>
      </xdr:nvSpPr>
      <xdr:spPr>
        <a:xfrm>
          <a:off x="13436111" y="13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117247</xdr:rowOff>
    </xdr:from>
    <xdr:to>
      <xdr:col>67</xdr:col>
      <xdr:colOff>101600</xdr:colOff>
      <xdr:row>77</xdr:row>
      <xdr:rowOff>47397</xdr:rowOff>
    </xdr:to>
    <xdr:sp macro="" textlink="">
      <xdr:nvSpPr>
        <xdr:cNvPr id="651" name="楕円 650"/>
        <xdr:cNvSpPr/>
      </xdr:nvSpPr>
      <xdr:spPr>
        <a:xfrm>
          <a:off x="12763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38524</xdr:rowOff>
    </xdr:from>
    <xdr:ext cx="534377" cy="259045"/>
    <xdr:sp macro="" textlink="">
      <xdr:nvSpPr>
        <xdr:cNvPr id="652" name="テキスト ボックス 651"/>
        <xdr:cNvSpPr txBox="1"/>
      </xdr:nvSpPr>
      <xdr:spPr>
        <a:xfrm>
          <a:off x="12547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70824</xdr:rowOff>
    </xdr:from>
    <xdr:to>
      <xdr:col>85</xdr:col>
      <xdr:colOff>127000</xdr:colOff>
      <xdr:row>98</xdr:row>
      <xdr:rowOff>88319</xdr:rowOff>
    </xdr:to>
    <xdr:cxnSp macro="">
      <xdr:nvCxnSpPr>
        <xdr:cNvPr id="681" name="直線コネクタ 680"/>
        <xdr:cNvCxnSpPr/>
      </xdr:nvCxnSpPr>
      <xdr:spPr>
        <a:xfrm>
          <a:off x="15481300" y="1687292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153104</xdr:rowOff>
    </xdr:from>
    <xdr:to>
      <xdr:col>81</xdr:col>
      <xdr:colOff>50800</xdr:colOff>
      <xdr:row>98</xdr:row>
      <xdr:rowOff>70824</xdr:rowOff>
    </xdr:to>
    <xdr:cxnSp macro="">
      <xdr:nvCxnSpPr>
        <xdr:cNvPr id="684" name="直線コネクタ 683"/>
        <xdr:cNvCxnSpPr/>
      </xdr:nvCxnSpPr>
      <xdr:spPr>
        <a:xfrm>
          <a:off x="14592300" y="16783754"/>
          <a:ext cx="889000" cy="8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37029</xdr:rowOff>
    </xdr:from>
    <xdr:to>
      <xdr:col>76</xdr:col>
      <xdr:colOff>114300</xdr:colOff>
      <xdr:row>97</xdr:row>
      <xdr:rowOff>153104</xdr:rowOff>
    </xdr:to>
    <xdr:cxnSp macro="">
      <xdr:nvCxnSpPr>
        <xdr:cNvPr id="687" name="直線コネクタ 686"/>
        <xdr:cNvCxnSpPr/>
      </xdr:nvCxnSpPr>
      <xdr:spPr>
        <a:xfrm>
          <a:off x="13703300" y="16667679"/>
          <a:ext cx="889000" cy="1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37029</xdr:rowOff>
    </xdr:from>
    <xdr:to>
      <xdr:col>71</xdr:col>
      <xdr:colOff>177800</xdr:colOff>
      <xdr:row>98</xdr:row>
      <xdr:rowOff>83982</xdr:rowOff>
    </xdr:to>
    <xdr:cxnSp macro="">
      <xdr:nvCxnSpPr>
        <xdr:cNvPr id="690" name="直線コネクタ 689"/>
        <xdr:cNvCxnSpPr/>
      </xdr:nvCxnSpPr>
      <xdr:spPr>
        <a:xfrm flipV="1">
          <a:off x="12814300" y="16667679"/>
          <a:ext cx="889000" cy="2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37519</xdr:rowOff>
    </xdr:from>
    <xdr:to>
      <xdr:col>85</xdr:col>
      <xdr:colOff>177800</xdr:colOff>
      <xdr:row>98</xdr:row>
      <xdr:rowOff>139119</xdr:rowOff>
    </xdr:to>
    <xdr:sp macro="" textlink="">
      <xdr:nvSpPr>
        <xdr:cNvPr id="700" name="楕円 699"/>
        <xdr:cNvSpPr/>
      </xdr:nvSpPr>
      <xdr:spPr>
        <a:xfrm>
          <a:off x="16268700" y="168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15626</xdr:rowOff>
    </xdr:from>
    <xdr:ext cx="534377" cy="259045"/>
    <xdr:sp macro="" textlink="">
      <xdr:nvSpPr>
        <xdr:cNvPr id="701" name="積立金該当値テキスト"/>
        <xdr:cNvSpPr txBox="1"/>
      </xdr:nvSpPr>
      <xdr:spPr>
        <a:xfrm>
          <a:off x="16370300" y="168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20024</xdr:rowOff>
    </xdr:from>
    <xdr:to>
      <xdr:col>81</xdr:col>
      <xdr:colOff>101600</xdr:colOff>
      <xdr:row>98</xdr:row>
      <xdr:rowOff>121624</xdr:rowOff>
    </xdr:to>
    <xdr:sp macro="" textlink="">
      <xdr:nvSpPr>
        <xdr:cNvPr id="702" name="楕円 701"/>
        <xdr:cNvSpPr/>
      </xdr:nvSpPr>
      <xdr:spPr>
        <a:xfrm>
          <a:off x="15430500" y="168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138151</xdr:rowOff>
    </xdr:from>
    <xdr:ext cx="534377" cy="259045"/>
    <xdr:sp macro="" textlink="">
      <xdr:nvSpPr>
        <xdr:cNvPr id="703" name="テキスト ボックス 702"/>
        <xdr:cNvSpPr txBox="1"/>
      </xdr:nvSpPr>
      <xdr:spPr>
        <a:xfrm>
          <a:off x="15214111" y="16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102304</xdr:rowOff>
    </xdr:from>
    <xdr:to>
      <xdr:col>76</xdr:col>
      <xdr:colOff>165100</xdr:colOff>
      <xdr:row>98</xdr:row>
      <xdr:rowOff>32454</xdr:rowOff>
    </xdr:to>
    <xdr:sp macro="" textlink="">
      <xdr:nvSpPr>
        <xdr:cNvPr id="704" name="楕円 703"/>
        <xdr:cNvSpPr/>
      </xdr:nvSpPr>
      <xdr:spPr>
        <a:xfrm>
          <a:off x="14541500" y="167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48981</xdr:rowOff>
    </xdr:from>
    <xdr:ext cx="534377" cy="259045"/>
    <xdr:sp macro="" textlink="">
      <xdr:nvSpPr>
        <xdr:cNvPr id="705" name="テキスト ボックス 704"/>
        <xdr:cNvSpPr txBox="1"/>
      </xdr:nvSpPr>
      <xdr:spPr>
        <a:xfrm>
          <a:off x="14325111" y="16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157679</xdr:rowOff>
    </xdr:from>
    <xdr:to>
      <xdr:col>72</xdr:col>
      <xdr:colOff>38100</xdr:colOff>
      <xdr:row>97</xdr:row>
      <xdr:rowOff>87829</xdr:rowOff>
    </xdr:to>
    <xdr:sp macro="" textlink="">
      <xdr:nvSpPr>
        <xdr:cNvPr id="706" name="楕円 705"/>
        <xdr:cNvSpPr/>
      </xdr:nvSpPr>
      <xdr:spPr>
        <a:xfrm>
          <a:off x="13652500" y="166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104356</xdr:rowOff>
    </xdr:from>
    <xdr:ext cx="534377" cy="259045"/>
    <xdr:sp macro="" textlink="">
      <xdr:nvSpPr>
        <xdr:cNvPr id="707" name="テキスト ボックス 706"/>
        <xdr:cNvSpPr txBox="1"/>
      </xdr:nvSpPr>
      <xdr:spPr>
        <a:xfrm>
          <a:off x="13436111" y="163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33182</xdr:rowOff>
    </xdr:from>
    <xdr:to>
      <xdr:col>67</xdr:col>
      <xdr:colOff>101600</xdr:colOff>
      <xdr:row>98</xdr:row>
      <xdr:rowOff>134782</xdr:rowOff>
    </xdr:to>
    <xdr:sp macro="" textlink="">
      <xdr:nvSpPr>
        <xdr:cNvPr id="708" name="楕円 707"/>
        <xdr:cNvSpPr/>
      </xdr:nvSpPr>
      <xdr:spPr>
        <a:xfrm>
          <a:off x="12763500" y="168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151309</xdr:rowOff>
    </xdr:from>
    <xdr:ext cx="534377" cy="259045"/>
    <xdr:sp macro="" textlink="">
      <xdr:nvSpPr>
        <xdr:cNvPr id="709" name="テキスト ボックス 708"/>
        <xdr:cNvSpPr txBox="1"/>
      </xdr:nvSpPr>
      <xdr:spPr>
        <a:xfrm>
          <a:off x="12547111" y="166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90303</xdr:rowOff>
    </xdr:from>
    <xdr:to>
      <xdr:col>116</xdr:col>
      <xdr:colOff>63500</xdr:colOff>
      <xdr:row>75</xdr:row>
      <xdr:rowOff>138157</xdr:rowOff>
    </xdr:to>
    <xdr:cxnSp macro="">
      <xdr:nvCxnSpPr>
        <xdr:cNvPr id="851" name="直線コネクタ 850"/>
        <xdr:cNvCxnSpPr/>
      </xdr:nvCxnSpPr>
      <xdr:spPr>
        <a:xfrm flipV="1">
          <a:off x="21323300" y="12949053"/>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138157</xdr:rowOff>
    </xdr:from>
    <xdr:to>
      <xdr:col>111</xdr:col>
      <xdr:colOff>177800</xdr:colOff>
      <xdr:row>75</xdr:row>
      <xdr:rowOff>167799</xdr:rowOff>
    </xdr:to>
    <xdr:cxnSp macro="">
      <xdr:nvCxnSpPr>
        <xdr:cNvPr id="854" name="直線コネクタ 853"/>
        <xdr:cNvCxnSpPr/>
      </xdr:nvCxnSpPr>
      <xdr:spPr>
        <a:xfrm flipV="1">
          <a:off x="20434300" y="12996907"/>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167799</xdr:rowOff>
    </xdr:from>
    <xdr:to>
      <xdr:col>107</xdr:col>
      <xdr:colOff>50800</xdr:colOff>
      <xdr:row>76</xdr:row>
      <xdr:rowOff>59080</xdr:rowOff>
    </xdr:to>
    <xdr:cxnSp macro="">
      <xdr:nvCxnSpPr>
        <xdr:cNvPr id="857" name="直線コネクタ 856"/>
        <xdr:cNvCxnSpPr/>
      </xdr:nvCxnSpPr>
      <xdr:spPr>
        <a:xfrm flipV="1">
          <a:off x="19545300" y="13026549"/>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59080</xdr:rowOff>
    </xdr:to>
    <xdr:cxnSp macro="">
      <xdr:nvCxnSpPr>
        <xdr:cNvPr id="860" name="直線コネクタ 859"/>
        <xdr:cNvCxnSpPr/>
      </xdr:nvCxnSpPr>
      <xdr:spPr>
        <a:xfrm>
          <a:off x="18656300" y="13066840"/>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39503</xdr:rowOff>
    </xdr:from>
    <xdr:to>
      <xdr:col>116</xdr:col>
      <xdr:colOff>114300</xdr:colOff>
      <xdr:row>75</xdr:row>
      <xdr:rowOff>141103</xdr:rowOff>
    </xdr:to>
    <xdr:sp macro="" textlink="">
      <xdr:nvSpPr>
        <xdr:cNvPr id="870" name="楕円 869"/>
        <xdr:cNvSpPr/>
      </xdr:nvSpPr>
      <xdr:spPr>
        <a:xfrm>
          <a:off x="22110700" y="128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62380</xdr:rowOff>
    </xdr:from>
    <xdr:ext cx="534377" cy="259045"/>
    <xdr:sp macro="" textlink="">
      <xdr:nvSpPr>
        <xdr:cNvPr id="871" name="繰出金該当値テキスト"/>
        <xdr:cNvSpPr txBox="1"/>
      </xdr:nvSpPr>
      <xdr:spPr>
        <a:xfrm>
          <a:off x="22212300"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87357</xdr:rowOff>
    </xdr:from>
    <xdr:to>
      <xdr:col>112</xdr:col>
      <xdr:colOff>38100</xdr:colOff>
      <xdr:row>76</xdr:row>
      <xdr:rowOff>17506</xdr:rowOff>
    </xdr:to>
    <xdr:sp macro="" textlink="">
      <xdr:nvSpPr>
        <xdr:cNvPr id="872" name="楕円 871"/>
        <xdr:cNvSpPr/>
      </xdr:nvSpPr>
      <xdr:spPr>
        <a:xfrm>
          <a:off x="21272500" y="12946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34034</xdr:rowOff>
    </xdr:from>
    <xdr:ext cx="534377" cy="259045"/>
    <xdr:sp macro="" textlink="">
      <xdr:nvSpPr>
        <xdr:cNvPr id="873" name="テキスト ボックス 872"/>
        <xdr:cNvSpPr txBox="1"/>
      </xdr:nvSpPr>
      <xdr:spPr>
        <a:xfrm>
          <a:off x="21056111" y="12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116999</xdr:rowOff>
    </xdr:from>
    <xdr:to>
      <xdr:col>107</xdr:col>
      <xdr:colOff>101600</xdr:colOff>
      <xdr:row>76</xdr:row>
      <xdr:rowOff>47149</xdr:rowOff>
    </xdr:to>
    <xdr:sp macro="" textlink="">
      <xdr:nvSpPr>
        <xdr:cNvPr id="874" name="楕円 873"/>
        <xdr:cNvSpPr/>
      </xdr:nvSpPr>
      <xdr:spPr>
        <a:xfrm>
          <a:off x="203835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63676</xdr:rowOff>
    </xdr:from>
    <xdr:ext cx="534377" cy="259045"/>
    <xdr:sp macro="" textlink="">
      <xdr:nvSpPr>
        <xdr:cNvPr id="875" name="テキスト ボックス 874"/>
        <xdr:cNvSpPr txBox="1"/>
      </xdr:nvSpPr>
      <xdr:spPr>
        <a:xfrm>
          <a:off x="20167111" y="127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8280</xdr:rowOff>
    </xdr:from>
    <xdr:to>
      <xdr:col>102</xdr:col>
      <xdr:colOff>165100</xdr:colOff>
      <xdr:row>76</xdr:row>
      <xdr:rowOff>109880</xdr:rowOff>
    </xdr:to>
    <xdr:sp macro="" textlink="">
      <xdr:nvSpPr>
        <xdr:cNvPr id="876" name="楕円 875"/>
        <xdr:cNvSpPr/>
      </xdr:nvSpPr>
      <xdr:spPr>
        <a:xfrm>
          <a:off x="19494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101007</xdr:rowOff>
    </xdr:from>
    <xdr:ext cx="534377" cy="259045"/>
    <xdr:sp macro="" textlink="">
      <xdr:nvSpPr>
        <xdr:cNvPr id="877" name="テキスト ボックス 876"/>
        <xdr:cNvSpPr txBox="1"/>
      </xdr:nvSpPr>
      <xdr:spPr>
        <a:xfrm>
          <a:off x="19278111" y="13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157290</xdr:rowOff>
    </xdr:from>
    <xdr:to>
      <xdr:col>98</xdr:col>
      <xdr:colOff>38100</xdr:colOff>
      <xdr:row>76</xdr:row>
      <xdr:rowOff>87440</xdr:rowOff>
    </xdr:to>
    <xdr:sp macro="" textlink="">
      <xdr:nvSpPr>
        <xdr:cNvPr id="878" name="楕円 877"/>
        <xdr:cNvSpPr/>
      </xdr:nvSpPr>
      <xdr:spPr>
        <a:xfrm>
          <a:off x="18605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103967</xdr:rowOff>
    </xdr:from>
    <xdr:ext cx="534377" cy="259045"/>
    <xdr:sp macro="" textlink="">
      <xdr:nvSpPr>
        <xdr:cNvPr id="879" name="テキスト ボックス 878"/>
        <xdr:cNvSpPr txBox="1"/>
      </xdr:nvSpPr>
      <xdr:spPr>
        <a:xfrm>
          <a:off x="18389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円となっており、類似団体平均と比較して一人当たりのコストが低い状況となっている。また、普通建設事業費（うち新規整備）については、デジタル同報無線システム整備事業によって、住民一人当たり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より増加しているが、類似団体平均と比較して一人当たりのコストが低い状況となっている。今後も住民一人当たりのコストを増加させないよう総合計画に基づき事業の取捨選択を徹底していくことで、事業費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23,030
38.80
12,335,481
11,837,417
464,358
5,722,314
8,873,622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108458</xdr:rowOff>
    </xdr:from>
    <xdr:to>
      <xdr:col>24</xdr:col>
      <xdr:colOff>63500</xdr:colOff>
      <xdr:row>36</xdr:row>
      <xdr:rowOff>168275</xdr:rowOff>
    </xdr:to>
    <xdr:cxnSp macro="">
      <xdr:nvCxnSpPr>
        <xdr:cNvPr id="61" name="直線コネクタ 60"/>
        <xdr:cNvCxnSpPr/>
      </xdr:nvCxnSpPr>
      <xdr:spPr>
        <a:xfrm>
          <a:off x="3797300" y="6280658"/>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110363</xdr:rowOff>
    </xdr:to>
    <xdr:cxnSp macro="">
      <xdr:nvCxnSpPr>
        <xdr:cNvPr id="64" name="直線コネクタ 63"/>
        <xdr:cNvCxnSpPr/>
      </xdr:nvCxnSpPr>
      <xdr:spPr>
        <a:xfrm flipV="1">
          <a:off x="2908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102743</xdr:rowOff>
    </xdr:from>
    <xdr:to>
      <xdr:col>15</xdr:col>
      <xdr:colOff>50800</xdr:colOff>
      <xdr:row>36</xdr:row>
      <xdr:rowOff>110363</xdr:rowOff>
    </xdr:to>
    <xdr:cxnSp macro="">
      <xdr:nvCxnSpPr>
        <xdr:cNvPr id="67" name="直線コネクタ 66"/>
        <xdr:cNvCxnSpPr/>
      </xdr:nvCxnSpPr>
      <xdr:spPr>
        <a:xfrm>
          <a:off x="2019300" y="62749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164846</xdr:rowOff>
    </xdr:to>
    <xdr:cxnSp macro="">
      <xdr:nvCxnSpPr>
        <xdr:cNvPr id="70" name="直線コネクタ 69"/>
        <xdr:cNvCxnSpPr/>
      </xdr:nvCxnSpPr>
      <xdr:spPr>
        <a:xfrm flipV="1">
          <a:off x="1130300" y="627494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469744" cy="259045"/>
    <xdr:sp macro="" textlink="">
      <xdr:nvSpPr>
        <xdr:cNvPr id="81" name="議会費該当値テキスト"/>
        <xdr:cNvSpPr txBox="1"/>
      </xdr:nvSpPr>
      <xdr:spPr>
        <a:xfrm>
          <a:off x="4686300"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57658</xdr:rowOff>
    </xdr:from>
    <xdr:to>
      <xdr:col>20</xdr:col>
      <xdr:colOff>38100</xdr:colOff>
      <xdr:row>36</xdr:row>
      <xdr:rowOff>159258</xdr:rowOff>
    </xdr:to>
    <xdr:sp macro="" textlink="">
      <xdr:nvSpPr>
        <xdr:cNvPr id="82" name="楕円 81"/>
        <xdr:cNvSpPr/>
      </xdr:nvSpPr>
      <xdr:spPr>
        <a:xfrm>
          <a:off x="3746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150385</xdr:rowOff>
    </xdr:from>
    <xdr:ext cx="469744" cy="259045"/>
    <xdr:sp macro="" textlink="">
      <xdr:nvSpPr>
        <xdr:cNvPr id="83" name="テキスト ボックス 82"/>
        <xdr:cNvSpPr txBox="1"/>
      </xdr:nvSpPr>
      <xdr:spPr>
        <a:xfrm>
          <a:off x="3562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59563</xdr:rowOff>
    </xdr:from>
    <xdr:to>
      <xdr:col>15</xdr:col>
      <xdr:colOff>101600</xdr:colOff>
      <xdr:row>36</xdr:row>
      <xdr:rowOff>161163</xdr:rowOff>
    </xdr:to>
    <xdr:sp macro="" textlink="">
      <xdr:nvSpPr>
        <xdr:cNvPr id="84" name="楕円 83"/>
        <xdr:cNvSpPr/>
      </xdr:nvSpPr>
      <xdr:spPr>
        <a:xfrm>
          <a:off x="2857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152290</xdr:rowOff>
    </xdr:from>
    <xdr:ext cx="469744" cy="259045"/>
    <xdr:sp macro="" textlink="">
      <xdr:nvSpPr>
        <xdr:cNvPr id="85" name="テキスト ボックス 84"/>
        <xdr:cNvSpPr txBox="1"/>
      </xdr:nvSpPr>
      <xdr:spPr>
        <a:xfrm>
          <a:off x="2673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8" name="楕円 87"/>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9" name="テキスト ボックス 88"/>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88984</xdr:rowOff>
    </xdr:from>
    <xdr:to>
      <xdr:col>24</xdr:col>
      <xdr:colOff>63500</xdr:colOff>
      <xdr:row>58</xdr:row>
      <xdr:rowOff>69748</xdr:rowOff>
    </xdr:to>
    <xdr:cxnSp macro="">
      <xdr:nvCxnSpPr>
        <xdr:cNvPr id="120" name="直線コネクタ 119"/>
        <xdr:cNvCxnSpPr/>
      </xdr:nvCxnSpPr>
      <xdr:spPr>
        <a:xfrm flipV="1">
          <a:off x="3797300" y="9690184"/>
          <a:ext cx="838200" cy="3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80303</xdr:rowOff>
    </xdr:from>
    <xdr:to>
      <xdr:col>19</xdr:col>
      <xdr:colOff>177800</xdr:colOff>
      <xdr:row>58</xdr:row>
      <xdr:rowOff>69748</xdr:rowOff>
    </xdr:to>
    <xdr:cxnSp macro="">
      <xdr:nvCxnSpPr>
        <xdr:cNvPr id="123" name="直線コネクタ 122"/>
        <xdr:cNvCxnSpPr/>
      </xdr:nvCxnSpPr>
      <xdr:spPr>
        <a:xfrm>
          <a:off x="2908300" y="9852953"/>
          <a:ext cx="889000" cy="1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139433</xdr:rowOff>
    </xdr:from>
    <xdr:to>
      <xdr:col>15</xdr:col>
      <xdr:colOff>50800</xdr:colOff>
      <xdr:row>57</xdr:row>
      <xdr:rowOff>80303</xdr:rowOff>
    </xdr:to>
    <xdr:cxnSp macro="">
      <xdr:nvCxnSpPr>
        <xdr:cNvPr id="126" name="直線コネクタ 125"/>
        <xdr:cNvCxnSpPr/>
      </xdr:nvCxnSpPr>
      <xdr:spPr>
        <a:xfrm>
          <a:off x="2019300" y="9740633"/>
          <a:ext cx="8890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139433</xdr:rowOff>
    </xdr:from>
    <xdr:to>
      <xdr:col>10</xdr:col>
      <xdr:colOff>114300</xdr:colOff>
      <xdr:row>58</xdr:row>
      <xdr:rowOff>35275</xdr:rowOff>
    </xdr:to>
    <xdr:cxnSp macro="">
      <xdr:nvCxnSpPr>
        <xdr:cNvPr id="129" name="直線コネクタ 128"/>
        <xdr:cNvCxnSpPr/>
      </xdr:nvCxnSpPr>
      <xdr:spPr>
        <a:xfrm flipV="1">
          <a:off x="1130300" y="9740633"/>
          <a:ext cx="889000" cy="2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38184</xdr:rowOff>
    </xdr:from>
    <xdr:to>
      <xdr:col>24</xdr:col>
      <xdr:colOff>114300</xdr:colOff>
      <xdr:row>56</xdr:row>
      <xdr:rowOff>139784</xdr:rowOff>
    </xdr:to>
    <xdr:sp macro="" textlink="">
      <xdr:nvSpPr>
        <xdr:cNvPr id="139" name="楕円 138"/>
        <xdr:cNvSpPr/>
      </xdr:nvSpPr>
      <xdr:spPr>
        <a:xfrm>
          <a:off x="45847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166733</xdr:rowOff>
    </xdr:from>
    <xdr:ext cx="599010" cy="259045"/>
    <xdr:sp macro="" textlink="">
      <xdr:nvSpPr>
        <xdr:cNvPr id="140" name="総務費該当値テキスト"/>
        <xdr:cNvSpPr txBox="1"/>
      </xdr:nvSpPr>
      <xdr:spPr>
        <a:xfrm>
          <a:off x="4686300" y="95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18948</xdr:rowOff>
    </xdr:from>
    <xdr:to>
      <xdr:col>20</xdr:col>
      <xdr:colOff>38100</xdr:colOff>
      <xdr:row>58</xdr:row>
      <xdr:rowOff>120548</xdr:rowOff>
    </xdr:to>
    <xdr:sp macro="" textlink="">
      <xdr:nvSpPr>
        <xdr:cNvPr id="141" name="楕円 140"/>
        <xdr:cNvSpPr/>
      </xdr:nvSpPr>
      <xdr:spPr>
        <a:xfrm>
          <a:off x="3746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111675</xdr:rowOff>
    </xdr:from>
    <xdr:ext cx="534377" cy="259045"/>
    <xdr:sp macro="" textlink="">
      <xdr:nvSpPr>
        <xdr:cNvPr id="142" name="テキスト ボックス 141"/>
        <xdr:cNvSpPr txBox="1"/>
      </xdr:nvSpPr>
      <xdr:spPr>
        <a:xfrm>
          <a:off x="3530111" y="100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29503</xdr:rowOff>
    </xdr:from>
    <xdr:to>
      <xdr:col>15</xdr:col>
      <xdr:colOff>101600</xdr:colOff>
      <xdr:row>57</xdr:row>
      <xdr:rowOff>131103</xdr:rowOff>
    </xdr:to>
    <xdr:sp macro="" textlink="">
      <xdr:nvSpPr>
        <xdr:cNvPr id="143" name="楕円 142"/>
        <xdr:cNvSpPr/>
      </xdr:nvSpPr>
      <xdr:spPr>
        <a:xfrm>
          <a:off x="28575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147630</xdr:rowOff>
    </xdr:from>
    <xdr:ext cx="599010" cy="259045"/>
    <xdr:sp macro="" textlink="">
      <xdr:nvSpPr>
        <xdr:cNvPr id="144" name="テキスト ボックス 143"/>
        <xdr:cNvSpPr txBox="1"/>
      </xdr:nvSpPr>
      <xdr:spPr>
        <a:xfrm>
          <a:off x="2608795" y="9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88633</xdr:rowOff>
    </xdr:from>
    <xdr:to>
      <xdr:col>10</xdr:col>
      <xdr:colOff>165100</xdr:colOff>
      <xdr:row>57</xdr:row>
      <xdr:rowOff>18783</xdr:rowOff>
    </xdr:to>
    <xdr:sp macro="" textlink="">
      <xdr:nvSpPr>
        <xdr:cNvPr id="145" name="楕円 144"/>
        <xdr:cNvSpPr/>
      </xdr:nvSpPr>
      <xdr:spPr>
        <a:xfrm>
          <a:off x="1968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35310</xdr:rowOff>
    </xdr:from>
    <xdr:ext cx="599010" cy="259045"/>
    <xdr:sp macro="" textlink="">
      <xdr:nvSpPr>
        <xdr:cNvPr id="146" name="テキスト ボックス 145"/>
        <xdr:cNvSpPr txBox="1"/>
      </xdr:nvSpPr>
      <xdr:spPr>
        <a:xfrm>
          <a:off x="1719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155925</xdr:rowOff>
    </xdr:from>
    <xdr:to>
      <xdr:col>6</xdr:col>
      <xdr:colOff>38100</xdr:colOff>
      <xdr:row>58</xdr:row>
      <xdr:rowOff>86075</xdr:rowOff>
    </xdr:to>
    <xdr:sp macro="" textlink="">
      <xdr:nvSpPr>
        <xdr:cNvPr id="147" name="楕円 146"/>
        <xdr:cNvSpPr/>
      </xdr:nvSpPr>
      <xdr:spPr>
        <a:xfrm>
          <a:off x="1079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102602</xdr:rowOff>
    </xdr:from>
    <xdr:ext cx="534377" cy="259045"/>
    <xdr:sp macro="" textlink="">
      <xdr:nvSpPr>
        <xdr:cNvPr id="148" name="テキスト ボックス 147"/>
        <xdr:cNvSpPr txBox="1"/>
      </xdr:nvSpPr>
      <xdr:spPr>
        <a:xfrm>
          <a:off x="863111" y="97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77</xdr:row>
      <xdr:rowOff>26005</xdr:rowOff>
    </xdr:to>
    <xdr:cxnSp macro="">
      <xdr:nvCxnSpPr>
        <xdr:cNvPr id="180" name="直線コネクタ 179"/>
        <xdr:cNvCxnSpPr/>
      </xdr:nvCxnSpPr>
      <xdr:spPr>
        <a:xfrm flipV="1">
          <a:off x="3797300" y="13153783"/>
          <a:ext cx="838200" cy="7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90746</xdr:rowOff>
    </xdr:from>
    <xdr:to>
      <xdr:col>19</xdr:col>
      <xdr:colOff>177800</xdr:colOff>
      <xdr:row>77</xdr:row>
      <xdr:rowOff>26005</xdr:rowOff>
    </xdr:to>
    <xdr:cxnSp macro="">
      <xdr:nvCxnSpPr>
        <xdr:cNvPr id="183" name="直線コネクタ 182"/>
        <xdr:cNvCxnSpPr/>
      </xdr:nvCxnSpPr>
      <xdr:spPr>
        <a:xfrm>
          <a:off x="2908300" y="13120946"/>
          <a:ext cx="889000" cy="10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90746</xdr:rowOff>
    </xdr:from>
    <xdr:to>
      <xdr:col>15</xdr:col>
      <xdr:colOff>50800</xdr:colOff>
      <xdr:row>77</xdr:row>
      <xdr:rowOff>28094</xdr:rowOff>
    </xdr:to>
    <xdr:cxnSp macro="">
      <xdr:nvCxnSpPr>
        <xdr:cNvPr id="186" name="直線コネクタ 185"/>
        <xdr:cNvCxnSpPr/>
      </xdr:nvCxnSpPr>
      <xdr:spPr>
        <a:xfrm flipV="1">
          <a:off x="2019300" y="13120946"/>
          <a:ext cx="889000" cy="10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28094</xdr:rowOff>
    </xdr:from>
    <xdr:to>
      <xdr:col>10</xdr:col>
      <xdr:colOff>114300</xdr:colOff>
      <xdr:row>77</xdr:row>
      <xdr:rowOff>157449</xdr:rowOff>
    </xdr:to>
    <xdr:cxnSp macro="">
      <xdr:nvCxnSpPr>
        <xdr:cNvPr id="189" name="直線コネクタ 188"/>
        <xdr:cNvCxnSpPr/>
      </xdr:nvCxnSpPr>
      <xdr:spPr>
        <a:xfrm flipV="1">
          <a:off x="1130300" y="13229744"/>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72783</xdr:rowOff>
    </xdr:from>
    <xdr:to>
      <xdr:col>24</xdr:col>
      <xdr:colOff>114300</xdr:colOff>
      <xdr:row>77</xdr:row>
      <xdr:rowOff>2933</xdr:rowOff>
    </xdr:to>
    <xdr:sp macro="" textlink="">
      <xdr:nvSpPr>
        <xdr:cNvPr id="199" name="楕円 198"/>
        <xdr:cNvSpPr/>
      </xdr:nvSpPr>
      <xdr:spPr>
        <a:xfrm>
          <a:off x="45847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51210</xdr:rowOff>
    </xdr:from>
    <xdr:ext cx="599010" cy="259045"/>
    <xdr:sp macro="" textlink="">
      <xdr:nvSpPr>
        <xdr:cNvPr id="200" name="民生費該当値テキスト"/>
        <xdr:cNvSpPr txBox="1"/>
      </xdr:nvSpPr>
      <xdr:spPr>
        <a:xfrm>
          <a:off x="4686300" y="1308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146655</xdr:rowOff>
    </xdr:from>
    <xdr:to>
      <xdr:col>20</xdr:col>
      <xdr:colOff>38100</xdr:colOff>
      <xdr:row>77</xdr:row>
      <xdr:rowOff>76805</xdr:rowOff>
    </xdr:to>
    <xdr:sp macro="" textlink="">
      <xdr:nvSpPr>
        <xdr:cNvPr id="201" name="楕円 200"/>
        <xdr:cNvSpPr/>
      </xdr:nvSpPr>
      <xdr:spPr>
        <a:xfrm>
          <a:off x="3746500" y="131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67932</xdr:rowOff>
    </xdr:from>
    <xdr:ext cx="599010" cy="259045"/>
    <xdr:sp macro="" textlink="">
      <xdr:nvSpPr>
        <xdr:cNvPr id="202" name="テキスト ボックス 201"/>
        <xdr:cNvSpPr txBox="1"/>
      </xdr:nvSpPr>
      <xdr:spPr>
        <a:xfrm>
          <a:off x="3497795" y="132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39946</xdr:rowOff>
    </xdr:from>
    <xdr:to>
      <xdr:col>15</xdr:col>
      <xdr:colOff>101600</xdr:colOff>
      <xdr:row>76</xdr:row>
      <xdr:rowOff>141546</xdr:rowOff>
    </xdr:to>
    <xdr:sp macro="" textlink="">
      <xdr:nvSpPr>
        <xdr:cNvPr id="203" name="楕円 202"/>
        <xdr:cNvSpPr/>
      </xdr:nvSpPr>
      <xdr:spPr>
        <a:xfrm>
          <a:off x="2857500" y="13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158074</xdr:rowOff>
    </xdr:from>
    <xdr:ext cx="599010" cy="259045"/>
    <xdr:sp macro="" textlink="">
      <xdr:nvSpPr>
        <xdr:cNvPr id="204" name="テキスト ボックス 203"/>
        <xdr:cNvSpPr txBox="1"/>
      </xdr:nvSpPr>
      <xdr:spPr>
        <a:xfrm>
          <a:off x="2608795" y="1284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148744</xdr:rowOff>
    </xdr:from>
    <xdr:to>
      <xdr:col>10</xdr:col>
      <xdr:colOff>165100</xdr:colOff>
      <xdr:row>77</xdr:row>
      <xdr:rowOff>78894</xdr:rowOff>
    </xdr:to>
    <xdr:sp macro="" textlink="">
      <xdr:nvSpPr>
        <xdr:cNvPr id="205" name="楕円 204"/>
        <xdr:cNvSpPr/>
      </xdr:nvSpPr>
      <xdr:spPr>
        <a:xfrm>
          <a:off x="1968500" y="13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70021</xdr:rowOff>
    </xdr:from>
    <xdr:ext cx="599010" cy="259045"/>
    <xdr:sp macro="" textlink="">
      <xdr:nvSpPr>
        <xdr:cNvPr id="206" name="テキスト ボックス 205"/>
        <xdr:cNvSpPr txBox="1"/>
      </xdr:nvSpPr>
      <xdr:spPr>
        <a:xfrm>
          <a:off x="1719795" y="132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106649</xdr:rowOff>
    </xdr:from>
    <xdr:to>
      <xdr:col>6</xdr:col>
      <xdr:colOff>38100</xdr:colOff>
      <xdr:row>78</xdr:row>
      <xdr:rowOff>36799</xdr:rowOff>
    </xdr:to>
    <xdr:sp macro="" textlink="">
      <xdr:nvSpPr>
        <xdr:cNvPr id="207" name="楕円 206"/>
        <xdr:cNvSpPr/>
      </xdr:nvSpPr>
      <xdr:spPr>
        <a:xfrm>
          <a:off x="1079500" y="133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27926</xdr:rowOff>
    </xdr:from>
    <xdr:ext cx="599010" cy="259045"/>
    <xdr:sp macro="" textlink="">
      <xdr:nvSpPr>
        <xdr:cNvPr id="208" name="テキスト ボックス 207"/>
        <xdr:cNvSpPr txBox="1"/>
      </xdr:nvSpPr>
      <xdr:spPr>
        <a:xfrm>
          <a:off x="830795" y="134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54451</xdr:rowOff>
    </xdr:from>
    <xdr:to>
      <xdr:col>24</xdr:col>
      <xdr:colOff>63500</xdr:colOff>
      <xdr:row>98</xdr:row>
      <xdr:rowOff>73253</xdr:rowOff>
    </xdr:to>
    <xdr:cxnSp macro="">
      <xdr:nvCxnSpPr>
        <xdr:cNvPr id="238" name="直線コネクタ 237"/>
        <xdr:cNvCxnSpPr/>
      </xdr:nvCxnSpPr>
      <xdr:spPr>
        <a:xfrm flipV="1">
          <a:off x="3797300" y="16856551"/>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12388</xdr:rowOff>
    </xdr:from>
    <xdr:to>
      <xdr:col>19</xdr:col>
      <xdr:colOff>177800</xdr:colOff>
      <xdr:row>98</xdr:row>
      <xdr:rowOff>73253</xdr:rowOff>
    </xdr:to>
    <xdr:cxnSp macro="">
      <xdr:nvCxnSpPr>
        <xdr:cNvPr id="241" name="直線コネクタ 240"/>
        <xdr:cNvCxnSpPr/>
      </xdr:nvCxnSpPr>
      <xdr:spPr>
        <a:xfrm>
          <a:off x="2908300" y="16643038"/>
          <a:ext cx="889000" cy="2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12388</xdr:rowOff>
    </xdr:from>
    <xdr:to>
      <xdr:col>15</xdr:col>
      <xdr:colOff>50800</xdr:colOff>
      <xdr:row>98</xdr:row>
      <xdr:rowOff>96532</xdr:rowOff>
    </xdr:to>
    <xdr:cxnSp macro="">
      <xdr:nvCxnSpPr>
        <xdr:cNvPr id="244" name="直線コネクタ 243"/>
        <xdr:cNvCxnSpPr/>
      </xdr:nvCxnSpPr>
      <xdr:spPr>
        <a:xfrm flipV="1">
          <a:off x="2019300" y="16643038"/>
          <a:ext cx="889000" cy="2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26752</xdr:rowOff>
    </xdr:from>
    <xdr:to>
      <xdr:col>10</xdr:col>
      <xdr:colOff>114300</xdr:colOff>
      <xdr:row>98</xdr:row>
      <xdr:rowOff>96532</xdr:rowOff>
    </xdr:to>
    <xdr:cxnSp macro="">
      <xdr:nvCxnSpPr>
        <xdr:cNvPr id="247" name="直線コネクタ 246"/>
        <xdr:cNvCxnSpPr/>
      </xdr:nvCxnSpPr>
      <xdr:spPr>
        <a:xfrm>
          <a:off x="1130300" y="16828852"/>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3651</xdr:rowOff>
    </xdr:from>
    <xdr:to>
      <xdr:col>24</xdr:col>
      <xdr:colOff>114300</xdr:colOff>
      <xdr:row>98</xdr:row>
      <xdr:rowOff>105251</xdr:rowOff>
    </xdr:to>
    <xdr:sp macro="" textlink="">
      <xdr:nvSpPr>
        <xdr:cNvPr id="257" name="楕円 256"/>
        <xdr:cNvSpPr/>
      </xdr:nvSpPr>
      <xdr:spPr>
        <a:xfrm>
          <a:off x="4584700" y="16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153528</xdr:rowOff>
    </xdr:from>
    <xdr:ext cx="534377" cy="259045"/>
    <xdr:sp macro="" textlink="">
      <xdr:nvSpPr>
        <xdr:cNvPr id="258" name="衛生費該当値テキスト"/>
        <xdr:cNvSpPr txBox="1"/>
      </xdr:nvSpPr>
      <xdr:spPr>
        <a:xfrm>
          <a:off x="4686300" y="167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22453</xdr:rowOff>
    </xdr:from>
    <xdr:to>
      <xdr:col>20</xdr:col>
      <xdr:colOff>38100</xdr:colOff>
      <xdr:row>98</xdr:row>
      <xdr:rowOff>124053</xdr:rowOff>
    </xdr:to>
    <xdr:sp macro="" textlink="">
      <xdr:nvSpPr>
        <xdr:cNvPr id="259" name="楕円 258"/>
        <xdr:cNvSpPr/>
      </xdr:nvSpPr>
      <xdr:spPr>
        <a:xfrm>
          <a:off x="3746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115180</xdr:rowOff>
    </xdr:from>
    <xdr:ext cx="534377" cy="259045"/>
    <xdr:sp macro="" textlink="">
      <xdr:nvSpPr>
        <xdr:cNvPr id="260" name="テキスト ボックス 259"/>
        <xdr:cNvSpPr txBox="1"/>
      </xdr:nvSpPr>
      <xdr:spPr>
        <a:xfrm>
          <a:off x="3530111" y="169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133038</xdr:rowOff>
    </xdr:from>
    <xdr:to>
      <xdr:col>15</xdr:col>
      <xdr:colOff>101600</xdr:colOff>
      <xdr:row>97</xdr:row>
      <xdr:rowOff>63188</xdr:rowOff>
    </xdr:to>
    <xdr:sp macro="" textlink="">
      <xdr:nvSpPr>
        <xdr:cNvPr id="261" name="楕円 260"/>
        <xdr:cNvSpPr/>
      </xdr:nvSpPr>
      <xdr:spPr>
        <a:xfrm>
          <a:off x="2857500" y="165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79715</xdr:rowOff>
    </xdr:from>
    <xdr:ext cx="534377" cy="259045"/>
    <xdr:sp macro="" textlink="">
      <xdr:nvSpPr>
        <xdr:cNvPr id="262" name="テキスト ボックス 261"/>
        <xdr:cNvSpPr txBox="1"/>
      </xdr:nvSpPr>
      <xdr:spPr>
        <a:xfrm>
          <a:off x="2641111" y="163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45732</xdr:rowOff>
    </xdr:from>
    <xdr:to>
      <xdr:col>10</xdr:col>
      <xdr:colOff>165100</xdr:colOff>
      <xdr:row>98</xdr:row>
      <xdr:rowOff>147332</xdr:rowOff>
    </xdr:to>
    <xdr:sp macro="" textlink="">
      <xdr:nvSpPr>
        <xdr:cNvPr id="263" name="楕円 262"/>
        <xdr:cNvSpPr/>
      </xdr:nvSpPr>
      <xdr:spPr>
        <a:xfrm>
          <a:off x="1968500" y="168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138459</xdr:rowOff>
    </xdr:from>
    <xdr:ext cx="534377" cy="259045"/>
    <xdr:sp macro="" textlink="">
      <xdr:nvSpPr>
        <xdr:cNvPr id="264" name="テキスト ボックス 263"/>
        <xdr:cNvSpPr txBox="1"/>
      </xdr:nvSpPr>
      <xdr:spPr>
        <a:xfrm>
          <a:off x="1752111" y="169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147402</xdr:rowOff>
    </xdr:from>
    <xdr:to>
      <xdr:col>6</xdr:col>
      <xdr:colOff>38100</xdr:colOff>
      <xdr:row>98</xdr:row>
      <xdr:rowOff>77552</xdr:rowOff>
    </xdr:to>
    <xdr:sp macro="" textlink="">
      <xdr:nvSpPr>
        <xdr:cNvPr id="265" name="楕円 264"/>
        <xdr:cNvSpPr/>
      </xdr:nvSpPr>
      <xdr:spPr>
        <a:xfrm>
          <a:off x="1079500" y="167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68679</xdr:rowOff>
    </xdr:from>
    <xdr:ext cx="534377" cy="259045"/>
    <xdr:sp macro="" textlink="">
      <xdr:nvSpPr>
        <xdr:cNvPr id="266" name="テキスト ボックス 265"/>
        <xdr:cNvSpPr txBox="1"/>
      </xdr:nvSpPr>
      <xdr:spPr>
        <a:xfrm>
          <a:off x="863111" y="168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68194</xdr:rowOff>
    </xdr:from>
    <xdr:to>
      <xdr:col>55</xdr:col>
      <xdr:colOff>0</xdr:colOff>
      <xdr:row>55</xdr:row>
      <xdr:rowOff>80218</xdr:rowOff>
    </xdr:to>
    <xdr:cxnSp macro="">
      <xdr:nvCxnSpPr>
        <xdr:cNvPr id="350" name="直線コネクタ 349"/>
        <xdr:cNvCxnSpPr/>
      </xdr:nvCxnSpPr>
      <xdr:spPr>
        <a:xfrm flipV="1">
          <a:off x="9639300" y="9497944"/>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75989</xdr:rowOff>
    </xdr:from>
    <xdr:to>
      <xdr:col>50</xdr:col>
      <xdr:colOff>114300</xdr:colOff>
      <xdr:row>55</xdr:row>
      <xdr:rowOff>80218</xdr:rowOff>
    </xdr:to>
    <xdr:cxnSp macro="">
      <xdr:nvCxnSpPr>
        <xdr:cNvPr id="353" name="直線コネクタ 352"/>
        <xdr:cNvCxnSpPr/>
      </xdr:nvCxnSpPr>
      <xdr:spPr>
        <a:xfrm>
          <a:off x="8750300" y="950573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56169</xdr:rowOff>
    </xdr:from>
    <xdr:to>
      <xdr:col>45</xdr:col>
      <xdr:colOff>177800</xdr:colOff>
      <xdr:row>55</xdr:row>
      <xdr:rowOff>75989</xdr:rowOff>
    </xdr:to>
    <xdr:cxnSp macro="">
      <xdr:nvCxnSpPr>
        <xdr:cNvPr id="356" name="直線コネクタ 355"/>
        <xdr:cNvCxnSpPr/>
      </xdr:nvCxnSpPr>
      <xdr:spPr>
        <a:xfrm>
          <a:off x="7861300" y="948591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56169</xdr:rowOff>
    </xdr:from>
    <xdr:to>
      <xdr:col>41</xdr:col>
      <xdr:colOff>50800</xdr:colOff>
      <xdr:row>55</xdr:row>
      <xdr:rowOff>112862</xdr:rowOff>
    </xdr:to>
    <xdr:cxnSp macro="">
      <xdr:nvCxnSpPr>
        <xdr:cNvPr id="359" name="直線コネクタ 358"/>
        <xdr:cNvCxnSpPr/>
      </xdr:nvCxnSpPr>
      <xdr:spPr>
        <a:xfrm flipV="1">
          <a:off x="6972300" y="948591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17394</xdr:rowOff>
    </xdr:from>
    <xdr:to>
      <xdr:col>55</xdr:col>
      <xdr:colOff>50800</xdr:colOff>
      <xdr:row>55</xdr:row>
      <xdr:rowOff>118994</xdr:rowOff>
    </xdr:to>
    <xdr:sp macro="" textlink="">
      <xdr:nvSpPr>
        <xdr:cNvPr id="369" name="楕円 368"/>
        <xdr:cNvSpPr/>
      </xdr:nvSpPr>
      <xdr:spPr>
        <a:xfrm>
          <a:off x="10426700" y="94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40271</xdr:rowOff>
    </xdr:from>
    <xdr:ext cx="534377" cy="259045"/>
    <xdr:sp macro="" textlink="">
      <xdr:nvSpPr>
        <xdr:cNvPr id="370" name="農林水産業費該当値テキスト"/>
        <xdr:cNvSpPr txBox="1"/>
      </xdr:nvSpPr>
      <xdr:spPr>
        <a:xfrm>
          <a:off x="10528300" y="92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29418</xdr:rowOff>
    </xdr:from>
    <xdr:to>
      <xdr:col>50</xdr:col>
      <xdr:colOff>165100</xdr:colOff>
      <xdr:row>55</xdr:row>
      <xdr:rowOff>131018</xdr:rowOff>
    </xdr:to>
    <xdr:sp macro="" textlink="">
      <xdr:nvSpPr>
        <xdr:cNvPr id="371" name="楕円 370"/>
        <xdr:cNvSpPr/>
      </xdr:nvSpPr>
      <xdr:spPr>
        <a:xfrm>
          <a:off x="9588500" y="9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147545</xdr:rowOff>
    </xdr:from>
    <xdr:ext cx="534377" cy="259045"/>
    <xdr:sp macro="" textlink="">
      <xdr:nvSpPr>
        <xdr:cNvPr id="372" name="テキスト ボックス 371"/>
        <xdr:cNvSpPr txBox="1"/>
      </xdr:nvSpPr>
      <xdr:spPr>
        <a:xfrm>
          <a:off x="9372111" y="92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25189</xdr:rowOff>
    </xdr:from>
    <xdr:to>
      <xdr:col>46</xdr:col>
      <xdr:colOff>38100</xdr:colOff>
      <xdr:row>55</xdr:row>
      <xdr:rowOff>126789</xdr:rowOff>
    </xdr:to>
    <xdr:sp macro="" textlink="">
      <xdr:nvSpPr>
        <xdr:cNvPr id="373" name="楕円 372"/>
        <xdr:cNvSpPr/>
      </xdr:nvSpPr>
      <xdr:spPr>
        <a:xfrm>
          <a:off x="8699500" y="94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143316</xdr:rowOff>
    </xdr:from>
    <xdr:ext cx="534377" cy="259045"/>
    <xdr:sp macro="" textlink="">
      <xdr:nvSpPr>
        <xdr:cNvPr id="374" name="テキスト ボックス 373"/>
        <xdr:cNvSpPr txBox="1"/>
      </xdr:nvSpPr>
      <xdr:spPr>
        <a:xfrm>
          <a:off x="8483111" y="92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5369</xdr:rowOff>
    </xdr:from>
    <xdr:to>
      <xdr:col>41</xdr:col>
      <xdr:colOff>101600</xdr:colOff>
      <xdr:row>55</xdr:row>
      <xdr:rowOff>106969</xdr:rowOff>
    </xdr:to>
    <xdr:sp macro="" textlink="">
      <xdr:nvSpPr>
        <xdr:cNvPr id="375" name="楕円 374"/>
        <xdr:cNvSpPr/>
      </xdr:nvSpPr>
      <xdr:spPr>
        <a:xfrm>
          <a:off x="7810500" y="94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123496</xdr:rowOff>
    </xdr:from>
    <xdr:ext cx="534377" cy="259045"/>
    <xdr:sp macro="" textlink="">
      <xdr:nvSpPr>
        <xdr:cNvPr id="376" name="テキスト ボックス 375"/>
        <xdr:cNvSpPr txBox="1"/>
      </xdr:nvSpPr>
      <xdr:spPr>
        <a:xfrm>
          <a:off x="7594111" y="92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62062</xdr:rowOff>
    </xdr:from>
    <xdr:to>
      <xdr:col>36</xdr:col>
      <xdr:colOff>165100</xdr:colOff>
      <xdr:row>55</xdr:row>
      <xdr:rowOff>163662</xdr:rowOff>
    </xdr:to>
    <xdr:sp macro="" textlink="">
      <xdr:nvSpPr>
        <xdr:cNvPr id="377" name="楕円 376"/>
        <xdr:cNvSpPr/>
      </xdr:nvSpPr>
      <xdr:spPr>
        <a:xfrm>
          <a:off x="6921500" y="94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8739</xdr:rowOff>
    </xdr:from>
    <xdr:ext cx="534377" cy="259045"/>
    <xdr:sp macro="" textlink="">
      <xdr:nvSpPr>
        <xdr:cNvPr id="378" name="テキスト ボックス 377"/>
        <xdr:cNvSpPr txBox="1"/>
      </xdr:nvSpPr>
      <xdr:spPr>
        <a:xfrm>
          <a:off x="6705111" y="92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127845</xdr:rowOff>
    </xdr:from>
    <xdr:to>
      <xdr:col>55</xdr:col>
      <xdr:colOff>0</xdr:colOff>
      <xdr:row>78</xdr:row>
      <xdr:rowOff>97245</xdr:rowOff>
    </xdr:to>
    <xdr:cxnSp macro="">
      <xdr:nvCxnSpPr>
        <xdr:cNvPr id="409" name="直線コネクタ 408"/>
        <xdr:cNvCxnSpPr/>
      </xdr:nvCxnSpPr>
      <xdr:spPr>
        <a:xfrm flipV="1">
          <a:off x="9639300" y="13329495"/>
          <a:ext cx="8382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97245</xdr:rowOff>
    </xdr:from>
    <xdr:to>
      <xdr:col>50</xdr:col>
      <xdr:colOff>114300</xdr:colOff>
      <xdr:row>78</xdr:row>
      <xdr:rowOff>143227</xdr:rowOff>
    </xdr:to>
    <xdr:cxnSp macro="">
      <xdr:nvCxnSpPr>
        <xdr:cNvPr id="412" name="直線コネクタ 411"/>
        <xdr:cNvCxnSpPr/>
      </xdr:nvCxnSpPr>
      <xdr:spPr>
        <a:xfrm flipV="1">
          <a:off x="8750300" y="13470345"/>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56424</xdr:rowOff>
    </xdr:from>
    <xdr:to>
      <xdr:col>45</xdr:col>
      <xdr:colOff>177800</xdr:colOff>
      <xdr:row>78</xdr:row>
      <xdr:rowOff>143227</xdr:rowOff>
    </xdr:to>
    <xdr:cxnSp macro="">
      <xdr:nvCxnSpPr>
        <xdr:cNvPr id="415" name="直線コネクタ 414"/>
        <xdr:cNvCxnSpPr/>
      </xdr:nvCxnSpPr>
      <xdr:spPr>
        <a:xfrm>
          <a:off x="7861300" y="13429524"/>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56424</xdr:rowOff>
    </xdr:from>
    <xdr:to>
      <xdr:col>41</xdr:col>
      <xdr:colOff>50800</xdr:colOff>
      <xdr:row>78</xdr:row>
      <xdr:rowOff>126932</xdr:rowOff>
    </xdr:to>
    <xdr:cxnSp macro="">
      <xdr:nvCxnSpPr>
        <xdr:cNvPr id="418" name="直線コネクタ 417"/>
        <xdr:cNvCxnSpPr/>
      </xdr:nvCxnSpPr>
      <xdr:spPr>
        <a:xfrm flipV="1">
          <a:off x="6972300" y="13429524"/>
          <a:ext cx="889000" cy="7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77045</xdr:rowOff>
    </xdr:from>
    <xdr:to>
      <xdr:col>55</xdr:col>
      <xdr:colOff>50800</xdr:colOff>
      <xdr:row>78</xdr:row>
      <xdr:rowOff>7195</xdr:rowOff>
    </xdr:to>
    <xdr:sp macro="" textlink="">
      <xdr:nvSpPr>
        <xdr:cNvPr id="428" name="楕円 427"/>
        <xdr:cNvSpPr/>
      </xdr:nvSpPr>
      <xdr:spPr>
        <a:xfrm>
          <a:off x="10426700" y="132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55472</xdr:rowOff>
    </xdr:from>
    <xdr:ext cx="469744" cy="259045"/>
    <xdr:sp macro="" textlink="">
      <xdr:nvSpPr>
        <xdr:cNvPr id="429" name="商工費該当値テキスト"/>
        <xdr:cNvSpPr txBox="1"/>
      </xdr:nvSpPr>
      <xdr:spPr>
        <a:xfrm>
          <a:off x="10528300" y="132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46445</xdr:rowOff>
    </xdr:from>
    <xdr:to>
      <xdr:col>50</xdr:col>
      <xdr:colOff>165100</xdr:colOff>
      <xdr:row>78</xdr:row>
      <xdr:rowOff>148045</xdr:rowOff>
    </xdr:to>
    <xdr:sp macro="" textlink="">
      <xdr:nvSpPr>
        <xdr:cNvPr id="430" name="楕円 429"/>
        <xdr:cNvSpPr/>
      </xdr:nvSpPr>
      <xdr:spPr>
        <a:xfrm>
          <a:off x="9588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139172</xdr:rowOff>
    </xdr:from>
    <xdr:ext cx="469744" cy="259045"/>
    <xdr:sp macro="" textlink="">
      <xdr:nvSpPr>
        <xdr:cNvPr id="431" name="テキスト ボックス 430"/>
        <xdr:cNvSpPr txBox="1"/>
      </xdr:nvSpPr>
      <xdr:spPr>
        <a:xfrm>
          <a:off x="9404428" y="135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92427</xdr:rowOff>
    </xdr:from>
    <xdr:to>
      <xdr:col>46</xdr:col>
      <xdr:colOff>38100</xdr:colOff>
      <xdr:row>79</xdr:row>
      <xdr:rowOff>22577</xdr:rowOff>
    </xdr:to>
    <xdr:sp macro="" textlink="">
      <xdr:nvSpPr>
        <xdr:cNvPr id="432" name="楕円 431"/>
        <xdr:cNvSpPr/>
      </xdr:nvSpPr>
      <xdr:spPr>
        <a:xfrm>
          <a:off x="8699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13704</xdr:rowOff>
    </xdr:from>
    <xdr:ext cx="469744" cy="259045"/>
    <xdr:sp macro="" textlink="">
      <xdr:nvSpPr>
        <xdr:cNvPr id="433" name="テキスト ボックス 432"/>
        <xdr:cNvSpPr txBox="1"/>
      </xdr:nvSpPr>
      <xdr:spPr>
        <a:xfrm>
          <a:off x="8515428"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5624</xdr:rowOff>
    </xdr:from>
    <xdr:to>
      <xdr:col>41</xdr:col>
      <xdr:colOff>101600</xdr:colOff>
      <xdr:row>78</xdr:row>
      <xdr:rowOff>107224</xdr:rowOff>
    </xdr:to>
    <xdr:sp macro="" textlink="">
      <xdr:nvSpPr>
        <xdr:cNvPr id="434" name="楕円 433"/>
        <xdr:cNvSpPr/>
      </xdr:nvSpPr>
      <xdr:spPr>
        <a:xfrm>
          <a:off x="7810500" y="133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98351</xdr:rowOff>
    </xdr:from>
    <xdr:ext cx="469744" cy="259045"/>
    <xdr:sp macro="" textlink="">
      <xdr:nvSpPr>
        <xdr:cNvPr id="435" name="テキスト ボックス 434"/>
        <xdr:cNvSpPr txBox="1"/>
      </xdr:nvSpPr>
      <xdr:spPr>
        <a:xfrm>
          <a:off x="7626428" y="1347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76132</xdr:rowOff>
    </xdr:from>
    <xdr:to>
      <xdr:col>36</xdr:col>
      <xdr:colOff>165100</xdr:colOff>
      <xdr:row>79</xdr:row>
      <xdr:rowOff>6282</xdr:rowOff>
    </xdr:to>
    <xdr:sp macro="" textlink="">
      <xdr:nvSpPr>
        <xdr:cNvPr id="436" name="楕円 435"/>
        <xdr:cNvSpPr/>
      </xdr:nvSpPr>
      <xdr:spPr>
        <a:xfrm>
          <a:off x="6921500" y="134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168859</xdr:rowOff>
    </xdr:from>
    <xdr:ext cx="469744" cy="259045"/>
    <xdr:sp macro="" textlink="">
      <xdr:nvSpPr>
        <xdr:cNvPr id="437" name="テキスト ボックス 436"/>
        <xdr:cNvSpPr txBox="1"/>
      </xdr:nvSpPr>
      <xdr:spPr>
        <a:xfrm>
          <a:off x="6737428" y="135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155797</xdr:rowOff>
    </xdr:from>
    <xdr:to>
      <xdr:col>55</xdr:col>
      <xdr:colOff>0</xdr:colOff>
      <xdr:row>98</xdr:row>
      <xdr:rowOff>23495</xdr:rowOff>
    </xdr:to>
    <xdr:cxnSp macro="">
      <xdr:nvCxnSpPr>
        <xdr:cNvPr id="467" name="直線コネクタ 466"/>
        <xdr:cNvCxnSpPr/>
      </xdr:nvCxnSpPr>
      <xdr:spPr>
        <a:xfrm flipV="1">
          <a:off x="9639300" y="16786447"/>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167266</xdr:rowOff>
    </xdr:from>
    <xdr:to>
      <xdr:col>50</xdr:col>
      <xdr:colOff>114300</xdr:colOff>
      <xdr:row>98</xdr:row>
      <xdr:rowOff>23495</xdr:rowOff>
    </xdr:to>
    <xdr:cxnSp macro="">
      <xdr:nvCxnSpPr>
        <xdr:cNvPr id="470" name="直線コネクタ 469"/>
        <xdr:cNvCxnSpPr/>
      </xdr:nvCxnSpPr>
      <xdr:spPr>
        <a:xfrm>
          <a:off x="8750300" y="16797916"/>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167266</xdr:rowOff>
    </xdr:from>
    <xdr:to>
      <xdr:col>45</xdr:col>
      <xdr:colOff>177800</xdr:colOff>
      <xdr:row>98</xdr:row>
      <xdr:rowOff>136461</xdr:rowOff>
    </xdr:to>
    <xdr:cxnSp macro="">
      <xdr:nvCxnSpPr>
        <xdr:cNvPr id="473" name="直線コネクタ 472"/>
        <xdr:cNvCxnSpPr/>
      </xdr:nvCxnSpPr>
      <xdr:spPr>
        <a:xfrm flipV="1">
          <a:off x="7861300" y="16797916"/>
          <a:ext cx="8890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136461</xdr:rowOff>
    </xdr:from>
    <xdr:to>
      <xdr:col>41</xdr:col>
      <xdr:colOff>50800</xdr:colOff>
      <xdr:row>98</xdr:row>
      <xdr:rowOff>150158</xdr:rowOff>
    </xdr:to>
    <xdr:cxnSp macro="">
      <xdr:nvCxnSpPr>
        <xdr:cNvPr id="476" name="直線コネクタ 475"/>
        <xdr:cNvCxnSpPr/>
      </xdr:nvCxnSpPr>
      <xdr:spPr>
        <a:xfrm flipV="1">
          <a:off x="6972300" y="1693856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104997</xdr:rowOff>
    </xdr:from>
    <xdr:to>
      <xdr:col>55</xdr:col>
      <xdr:colOff>50800</xdr:colOff>
      <xdr:row>98</xdr:row>
      <xdr:rowOff>35147</xdr:rowOff>
    </xdr:to>
    <xdr:sp macro="" textlink="">
      <xdr:nvSpPr>
        <xdr:cNvPr id="486" name="楕円 485"/>
        <xdr:cNvSpPr/>
      </xdr:nvSpPr>
      <xdr:spPr>
        <a:xfrm>
          <a:off x="104267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83424</xdr:rowOff>
    </xdr:from>
    <xdr:ext cx="534377" cy="259045"/>
    <xdr:sp macro="" textlink="">
      <xdr:nvSpPr>
        <xdr:cNvPr id="487" name="土木費該当値テキスト"/>
        <xdr:cNvSpPr txBox="1"/>
      </xdr:nvSpPr>
      <xdr:spPr>
        <a:xfrm>
          <a:off x="10528300" y="167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144145</xdr:rowOff>
    </xdr:from>
    <xdr:to>
      <xdr:col>50</xdr:col>
      <xdr:colOff>165100</xdr:colOff>
      <xdr:row>98</xdr:row>
      <xdr:rowOff>74295</xdr:rowOff>
    </xdr:to>
    <xdr:sp macro="" textlink="">
      <xdr:nvSpPr>
        <xdr:cNvPr id="488" name="楕円 487"/>
        <xdr:cNvSpPr/>
      </xdr:nvSpPr>
      <xdr:spPr>
        <a:xfrm>
          <a:off x="9588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65422</xdr:rowOff>
    </xdr:from>
    <xdr:ext cx="534377" cy="259045"/>
    <xdr:sp macro="" textlink="">
      <xdr:nvSpPr>
        <xdr:cNvPr id="489" name="テキスト ボックス 488"/>
        <xdr:cNvSpPr txBox="1"/>
      </xdr:nvSpPr>
      <xdr:spPr>
        <a:xfrm>
          <a:off x="9372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116466</xdr:rowOff>
    </xdr:from>
    <xdr:to>
      <xdr:col>46</xdr:col>
      <xdr:colOff>38100</xdr:colOff>
      <xdr:row>98</xdr:row>
      <xdr:rowOff>46616</xdr:rowOff>
    </xdr:to>
    <xdr:sp macro="" textlink="">
      <xdr:nvSpPr>
        <xdr:cNvPr id="490" name="楕円 489"/>
        <xdr:cNvSpPr/>
      </xdr:nvSpPr>
      <xdr:spPr>
        <a:xfrm>
          <a:off x="86995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37743</xdr:rowOff>
    </xdr:from>
    <xdr:ext cx="534377" cy="259045"/>
    <xdr:sp macro="" textlink="">
      <xdr:nvSpPr>
        <xdr:cNvPr id="491" name="テキスト ボックス 490"/>
        <xdr:cNvSpPr txBox="1"/>
      </xdr:nvSpPr>
      <xdr:spPr>
        <a:xfrm>
          <a:off x="8483111" y="168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85661</xdr:rowOff>
    </xdr:from>
    <xdr:to>
      <xdr:col>41</xdr:col>
      <xdr:colOff>101600</xdr:colOff>
      <xdr:row>99</xdr:row>
      <xdr:rowOff>15811</xdr:rowOff>
    </xdr:to>
    <xdr:sp macro="" textlink="">
      <xdr:nvSpPr>
        <xdr:cNvPr id="492" name="楕円 491"/>
        <xdr:cNvSpPr/>
      </xdr:nvSpPr>
      <xdr:spPr>
        <a:xfrm>
          <a:off x="7810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6938</xdr:rowOff>
    </xdr:from>
    <xdr:ext cx="534377" cy="259045"/>
    <xdr:sp macro="" textlink="">
      <xdr:nvSpPr>
        <xdr:cNvPr id="493" name="テキスト ボックス 492"/>
        <xdr:cNvSpPr txBox="1"/>
      </xdr:nvSpPr>
      <xdr:spPr>
        <a:xfrm>
          <a:off x="7594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99358</xdr:rowOff>
    </xdr:from>
    <xdr:to>
      <xdr:col>36</xdr:col>
      <xdr:colOff>165100</xdr:colOff>
      <xdr:row>99</xdr:row>
      <xdr:rowOff>29508</xdr:rowOff>
    </xdr:to>
    <xdr:sp macro="" textlink="">
      <xdr:nvSpPr>
        <xdr:cNvPr id="494" name="楕円 493"/>
        <xdr:cNvSpPr/>
      </xdr:nvSpPr>
      <xdr:spPr>
        <a:xfrm>
          <a:off x="6921500" y="169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20635</xdr:rowOff>
    </xdr:from>
    <xdr:ext cx="534377" cy="259045"/>
    <xdr:sp macro="" textlink="">
      <xdr:nvSpPr>
        <xdr:cNvPr id="495" name="テキスト ボックス 494"/>
        <xdr:cNvSpPr txBox="1"/>
      </xdr:nvSpPr>
      <xdr:spPr>
        <a:xfrm>
          <a:off x="6705111" y="1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123241</xdr:rowOff>
    </xdr:from>
    <xdr:to>
      <xdr:col>85</xdr:col>
      <xdr:colOff>127000</xdr:colOff>
      <xdr:row>37</xdr:row>
      <xdr:rowOff>85065</xdr:rowOff>
    </xdr:to>
    <xdr:cxnSp macro="">
      <xdr:nvCxnSpPr>
        <xdr:cNvPr id="523" name="直線コネクタ 522"/>
        <xdr:cNvCxnSpPr/>
      </xdr:nvCxnSpPr>
      <xdr:spPr>
        <a:xfrm flipV="1">
          <a:off x="15481300" y="5952541"/>
          <a:ext cx="8382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85065</xdr:rowOff>
    </xdr:from>
    <xdr:to>
      <xdr:col>81</xdr:col>
      <xdr:colOff>50800</xdr:colOff>
      <xdr:row>37</xdr:row>
      <xdr:rowOff>123287</xdr:rowOff>
    </xdr:to>
    <xdr:cxnSp macro="">
      <xdr:nvCxnSpPr>
        <xdr:cNvPr id="526" name="直線コネクタ 525"/>
        <xdr:cNvCxnSpPr/>
      </xdr:nvCxnSpPr>
      <xdr:spPr>
        <a:xfrm flipV="1">
          <a:off x="14592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123287</xdr:rowOff>
    </xdr:from>
    <xdr:to>
      <xdr:col>76</xdr:col>
      <xdr:colOff>114300</xdr:colOff>
      <xdr:row>37</xdr:row>
      <xdr:rowOff>145964</xdr:rowOff>
    </xdr:to>
    <xdr:cxnSp macro="">
      <xdr:nvCxnSpPr>
        <xdr:cNvPr id="529" name="直線コネクタ 528"/>
        <xdr:cNvCxnSpPr/>
      </xdr:nvCxnSpPr>
      <xdr:spPr>
        <a:xfrm flipV="1">
          <a:off x="13703300" y="646693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145415</xdr:rowOff>
    </xdr:from>
    <xdr:to>
      <xdr:col>71</xdr:col>
      <xdr:colOff>177800</xdr:colOff>
      <xdr:row>37</xdr:row>
      <xdr:rowOff>145964</xdr:rowOff>
    </xdr:to>
    <xdr:cxnSp macro="">
      <xdr:nvCxnSpPr>
        <xdr:cNvPr id="532" name="直線コネクタ 531"/>
        <xdr:cNvCxnSpPr/>
      </xdr:nvCxnSpPr>
      <xdr:spPr>
        <a:xfrm>
          <a:off x="12814300" y="64890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72441</xdr:rowOff>
    </xdr:from>
    <xdr:to>
      <xdr:col>85</xdr:col>
      <xdr:colOff>177800</xdr:colOff>
      <xdr:row>35</xdr:row>
      <xdr:rowOff>2591</xdr:rowOff>
    </xdr:to>
    <xdr:sp macro="" textlink="">
      <xdr:nvSpPr>
        <xdr:cNvPr id="542" name="楕円 541"/>
        <xdr:cNvSpPr/>
      </xdr:nvSpPr>
      <xdr:spPr>
        <a:xfrm>
          <a:off x="162687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95318</xdr:rowOff>
    </xdr:from>
    <xdr:ext cx="534377" cy="259045"/>
    <xdr:sp macro="" textlink="">
      <xdr:nvSpPr>
        <xdr:cNvPr id="543" name="消防費該当値テキスト"/>
        <xdr:cNvSpPr txBox="1"/>
      </xdr:nvSpPr>
      <xdr:spPr>
        <a:xfrm>
          <a:off x="16370300" y="57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34265</xdr:rowOff>
    </xdr:from>
    <xdr:to>
      <xdr:col>81</xdr:col>
      <xdr:colOff>101600</xdr:colOff>
      <xdr:row>37</xdr:row>
      <xdr:rowOff>135865</xdr:rowOff>
    </xdr:to>
    <xdr:sp macro="" textlink="">
      <xdr:nvSpPr>
        <xdr:cNvPr id="544" name="楕円 543"/>
        <xdr:cNvSpPr/>
      </xdr:nvSpPr>
      <xdr:spPr>
        <a:xfrm>
          <a:off x="15430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126992</xdr:rowOff>
    </xdr:from>
    <xdr:ext cx="534377" cy="259045"/>
    <xdr:sp macro="" textlink="">
      <xdr:nvSpPr>
        <xdr:cNvPr id="545" name="テキスト ボックス 544"/>
        <xdr:cNvSpPr txBox="1"/>
      </xdr:nvSpPr>
      <xdr:spPr>
        <a:xfrm>
          <a:off x="15214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72487</xdr:rowOff>
    </xdr:from>
    <xdr:to>
      <xdr:col>76</xdr:col>
      <xdr:colOff>165100</xdr:colOff>
      <xdr:row>38</xdr:row>
      <xdr:rowOff>2637</xdr:rowOff>
    </xdr:to>
    <xdr:sp macro="" textlink="">
      <xdr:nvSpPr>
        <xdr:cNvPr id="546" name="楕円 545"/>
        <xdr:cNvSpPr/>
      </xdr:nvSpPr>
      <xdr:spPr>
        <a:xfrm>
          <a:off x="14541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165213</xdr:rowOff>
    </xdr:from>
    <xdr:ext cx="534377" cy="259045"/>
    <xdr:sp macro="" textlink="">
      <xdr:nvSpPr>
        <xdr:cNvPr id="547" name="テキスト ボックス 546"/>
        <xdr:cNvSpPr txBox="1"/>
      </xdr:nvSpPr>
      <xdr:spPr>
        <a:xfrm>
          <a:off x="14325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95164</xdr:rowOff>
    </xdr:from>
    <xdr:to>
      <xdr:col>72</xdr:col>
      <xdr:colOff>38100</xdr:colOff>
      <xdr:row>38</xdr:row>
      <xdr:rowOff>25313</xdr:rowOff>
    </xdr:to>
    <xdr:sp macro="" textlink="">
      <xdr:nvSpPr>
        <xdr:cNvPr id="548" name="楕円 547"/>
        <xdr:cNvSpPr/>
      </xdr:nvSpPr>
      <xdr:spPr>
        <a:xfrm>
          <a:off x="13652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16441</xdr:rowOff>
    </xdr:from>
    <xdr:ext cx="534377" cy="259045"/>
    <xdr:sp macro="" textlink="">
      <xdr:nvSpPr>
        <xdr:cNvPr id="549" name="テキスト ボックス 548"/>
        <xdr:cNvSpPr txBox="1"/>
      </xdr:nvSpPr>
      <xdr:spPr>
        <a:xfrm>
          <a:off x="13436111" y="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94615</xdr:rowOff>
    </xdr:from>
    <xdr:to>
      <xdr:col>67</xdr:col>
      <xdr:colOff>101600</xdr:colOff>
      <xdr:row>38</xdr:row>
      <xdr:rowOff>24765</xdr:rowOff>
    </xdr:to>
    <xdr:sp macro="" textlink="">
      <xdr:nvSpPr>
        <xdr:cNvPr id="550" name="楕円 549"/>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15892</xdr:rowOff>
    </xdr:from>
    <xdr:ext cx="534377" cy="259045"/>
    <xdr:sp macro="" textlink="">
      <xdr:nvSpPr>
        <xdr:cNvPr id="551" name="テキスト ボックス 550"/>
        <xdr:cNvSpPr txBox="1"/>
      </xdr:nvSpPr>
      <xdr:spPr>
        <a:xfrm>
          <a:off x="12547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95548</xdr:rowOff>
    </xdr:from>
    <xdr:to>
      <xdr:col>85</xdr:col>
      <xdr:colOff>126364</xdr:colOff>
      <xdr:row>58</xdr:row>
      <xdr:rowOff>41287</xdr:rowOff>
    </xdr:to>
    <xdr:cxnSp macro="">
      <xdr:nvCxnSpPr>
        <xdr:cNvPr id="578" name="直線コネクタ 577"/>
        <xdr:cNvCxnSpPr/>
      </xdr:nvCxnSpPr>
      <xdr:spPr>
        <a:xfrm flipV="1">
          <a:off x="16317595" y="8839498"/>
          <a:ext cx="1269" cy="114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45114</xdr:rowOff>
    </xdr:from>
    <xdr:ext cx="534377" cy="259045"/>
    <xdr:sp macro="" textlink="">
      <xdr:nvSpPr>
        <xdr:cNvPr id="579" name="教育費最小値テキスト"/>
        <xdr:cNvSpPr txBox="1"/>
      </xdr:nvSpPr>
      <xdr:spPr>
        <a:xfrm>
          <a:off x="16370300" y="99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41287</xdr:rowOff>
    </xdr:from>
    <xdr:to>
      <xdr:col>86</xdr:col>
      <xdr:colOff>25400</xdr:colOff>
      <xdr:row>58</xdr:row>
      <xdr:rowOff>41287</xdr:rowOff>
    </xdr:to>
    <xdr:cxnSp macro="">
      <xdr:nvCxnSpPr>
        <xdr:cNvPr id="580" name="直線コネクタ 579"/>
        <xdr:cNvCxnSpPr/>
      </xdr:nvCxnSpPr>
      <xdr:spPr>
        <a:xfrm>
          <a:off x="16230600" y="998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42225</xdr:rowOff>
    </xdr:from>
    <xdr:ext cx="599010" cy="259045"/>
    <xdr:sp macro="" textlink="">
      <xdr:nvSpPr>
        <xdr:cNvPr id="581" name="教育費最大値テキスト"/>
        <xdr:cNvSpPr txBox="1"/>
      </xdr:nvSpPr>
      <xdr:spPr>
        <a:xfrm>
          <a:off x="16370300" y="86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95548</xdr:rowOff>
    </xdr:from>
    <xdr:to>
      <xdr:col>86</xdr:col>
      <xdr:colOff>25400</xdr:colOff>
      <xdr:row>51</xdr:row>
      <xdr:rowOff>95548</xdr:rowOff>
    </xdr:to>
    <xdr:cxnSp macro="">
      <xdr:nvCxnSpPr>
        <xdr:cNvPr id="582" name="直線コネクタ 581"/>
        <xdr:cNvCxnSpPr/>
      </xdr:nvCxnSpPr>
      <xdr:spPr>
        <a:xfrm>
          <a:off x="16230600" y="88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160748</xdr:rowOff>
    </xdr:from>
    <xdr:to>
      <xdr:col>85</xdr:col>
      <xdr:colOff>127000</xdr:colOff>
      <xdr:row>56</xdr:row>
      <xdr:rowOff>29107</xdr:rowOff>
    </xdr:to>
    <xdr:cxnSp macro="">
      <xdr:nvCxnSpPr>
        <xdr:cNvPr id="583" name="直線コネクタ 582"/>
        <xdr:cNvCxnSpPr/>
      </xdr:nvCxnSpPr>
      <xdr:spPr>
        <a:xfrm>
          <a:off x="15481300" y="9590498"/>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162493</xdr:rowOff>
    </xdr:from>
    <xdr:ext cx="534377" cy="259045"/>
    <xdr:sp macro="" textlink="">
      <xdr:nvSpPr>
        <xdr:cNvPr id="584" name="教育費平均値テキスト"/>
        <xdr:cNvSpPr txBox="1"/>
      </xdr:nvSpPr>
      <xdr:spPr>
        <a:xfrm>
          <a:off x="16370300" y="9420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139616</xdr:rowOff>
    </xdr:from>
    <xdr:to>
      <xdr:col>85</xdr:col>
      <xdr:colOff>177800</xdr:colOff>
      <xdr:row>56</xdr:row>
      <xdr:rowOff>69766</xdr:rowOff>
    </xdr:to>
    <xdr:sp macro="" textlink="">
      <xdr:nvSpPr>
        <xdr:cNvPr id="585" name="フローチャート: 判断 584"/>
        <xdr:cNvSpPr/>
      </xdr:nvSpPr>
      <xdr:spPr>
        <a:xfrm>
          <a:off x="162687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160748</xdr:rowOff>
    </xdr:from>
    <xdr:to>
      <xdr:col>81</xdr:col>
      <xdr:colOff>50800</xdr:colOff>
      <xdr:row>56</xdr:row>
      <xdr:rowOff>10084</xdr:rowOff>
    </xdr:to>
    <xdr:cxnSp macro="">
      <xdr:nvCxnSpPr>
        <xdr:cNvPr id="586" name="直線コネクタ 585"/>
        <xdr:cNvCxnSpPr/>
      </xdr:nvCxnSpPr>
      <xdr:spPr>
        <a:xfrm flipV="1">
          <a:off x="14592300" y="959049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22753</xdr:rowOff>
    </xdr:from>
    <xdr:to>
      <xdr:col>81</xdr:col>
      <xdr:colOff>101600</xdr:colOff>
      <xdr:row>56</xdr:row>
      <xdr:rowOff>124353</xdr:rowOff>
    </xdr:to>
    <xdr:sp macro="" textlink="">
      <xdr:nvSpPr>
        <xdr:cNvPr id="587" name="フローチャート: 判断 586"/>
        <xdr:cNvSpPr/>
      </xdr:nvSpPr>
      <xdr:spPr>
        <a:xfrm>
          <a:off x="15430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115480</xdr:rowOff>
    </xdr:from>
    <xdr:ext cx="534377" cy="259045"/>
    <xdr:sp macro="" textlink="">
      <xdr:nvSpPr>
        <xdr:cNvPr id="588" name="テキスト ボックス 587"/>
        <xdr:cNvSpPr txBox="1"/>
      </xdr:nvSpPr>
      <xdr:spPr>
        <a:xfrm>
          <a:off x="15214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10084</xdr:rowOff>
    </xdr:from>
    <xdr:to>
      <xdr:col>76</xdr:col>
      <xdr:colOff>114300</xdr:colOff>
      <xdr:row>56</xdr:row>
      <xdr:rowOff>93621</xdr:rowOff>
    </xdr:to>
    <xdr:cxnSp macro="">
      <xdr:nvCxnSpPr>
        <xdr:cNvPr id="589" name="直線コネクタ 588"/>
        <xdr:cNvCxnSpPr/>
      </xdr:nvCxnSpPr>
      <xdr:spPr>
        <a:xfrm flipV="1">
          <a:off x="13703300" y="9611284"/>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65207</xdr:rowOff>
    </xdr:from>
    <xdr:to>
      <xdr:col>76</xdr:col>
      <xdr:colOff>165100</xdr:colOff>
      <xdr:row>56</xdr:row>
      <xdr:rowOff>166807</xdr:rowOff>
    </xdr:to>
    <xdr:sp macro="" textlink="">
      <xdr:nvSpPr>
        <xdr:cNvPr id="590" name="フローチャート: 判断 589"/>
        <xdr:cNvSpPr/>
      </xdr:nvSpPr>
      <xdr:spPr>
        <a:xfrm>
          <a:off x="14541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157934</xdr:rowOff>
    </xdr:from>
    <xdr:ext cx="534377" cy="259045"/>
    <xdr:sp macro="" textlink="">
      <xdr:nvSpPr>
        <xdr:cNvPr id="591" name="テキスト ボックス 590"/>
        <xdr:cNvSpPr txBox="1"/>
      </xdr:nvSpPr>
      <xdr:spPr>
        <a:xfrm>
          <a:off x="14325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143553</xdr:rowOff>
    </xdr:from>
    <xdr:to>
      <xdr:col>71</xdr:col>
      <xdr:colOff>177800</xdr:colOff>
      <xdr:row>56</xdr:row>
      <xdr:rowOff>93621</xdr:rowOff>
    </xdr:to>
    <xdr:cxnSp macro="">
      <xdr:nvCxnSpPr>
        <xdr:cNvPr id="592" name="直線コネクタ 591"/>
        <xdr:cNvCxnSpPr/>
      </xdr:nvCxnSpPr>
      <xdr:spPr>
        <a:xfrm>
          <a:off x="12814300" y="8544603"/>
          <a:ext cx="8890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74792</xdr:rowOff>
    </xdr:from>
    <xdr:to>
      <xdr:col>72</xdr:col>
      <xdr:colOff>38100</xdr:colOff>
      <xdr:row>57</xdr:row>
      <xdr:rowOff>4942</xdr:rowOff>
    </xdr:to>
    <xdr:sp macro="" textlink="">
      <xdr:nvSpPr>
        <xdr:cNvPr id="593" name="フローチャート: 判断 592"/>
        <xdr:cNvSpPr/>
      </xdr:nvSpPr>
      <xdr:spPr>
        <a:xfrm>
          <a:off x="13652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167519</xdr:rowOff>
    </xdr:from>
    <xdr:ext cx="534377" cy="259045"/>
    <xdr:sp macro="" textlink="">
      <xdr:nvSpPr>
        <xdr:cNvPr id="594" name="テキスト ボックス 593"/>
        <xdr:cNvSpPr txBox="1"/>
      </xdr:nvSpPr>
      <xdr:spPr>
        <a:xfrm>
          <a:off x="13436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76474</xdr:rowOff>
    </xdr:from>
    <xdr:to>
      <xdr:col>67</xdr:col>
      <xdr:colOff>101600</xdr:colOff>
      <xdr:row>57</xdr:row>
      <xdr:rowOff>6624</xdr:rowOff>
    </xdr:to>
    <xdr:sp macro="" textlink="">
      <xdr:nvSpPr>
        <xdr:cNvPr id="595" name="フローチャート: 判断 594"/>
        <xdr:cNvSpPr/>
      </xdr:nvSpPr>
      <xdr:spPr>
        <a:xfrm>
          <a:off x="12763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169201</xdr:rowOff>
    </xdr:from>
    <xdr:ext cx="534377" cy="259045"/>
    <xdr:sp macro="" textlink="">
      <xdr:nvSpPr>
        <xdr:cNvPr id="596" name="テキスト ボックス 595"/>
        <xdr:cNvSpPr txBox="1"/>
      </xdr:nvSpPr>
      <xdr:spPr>
        <a:xfrm>
          <a:off x="12547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149757</xdr:rowOff>
    </xdr:from>
    <xdr:to>
      <xdr:col>85</xdr:col>
      <xdr:colOff>177800</xdr:colOff>
      <xdr:row>56</xdr:row>
      <xdr:rowOff>79907</xdr:rowOff>
    </xdr:to>
    <xdr:sp macro="" textlink="">
      <xdr:nvSpPr>
        <xdr:cNvPr id="602" name="楕円 601"/>
        <xdr:cNvSpPr/>
      </xdr:nvSpPr>
      <xdr:spPr>
        <a:xfrm>
          <a:off x="16268700" y="9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128184</xdr:rowOff>
    </xdr:from>
    <xdr:ext cx="534377" cy="259045"/>
    <xdr:sp macro="" textlink="">
      <xdr:nvSpPr>
        <xdr:cNvPr id="603" name="教育費該当値テキスト"/>
        <xdr:cNvSpPr txBox="1"/>
      </xdr:nvSpPr>
      <xdr:spPr>
        <a:xfrm>
          <a:off x="16370300" y="95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109948</xdr:rowOff>
    </xdr:from>
    <xdr:to>
      <xdr:col>81</xdr:col>
      <xdr:colOff>101600</xdr:colOff>
      <xdr:row>56</xdr:row>
      <xdr:rowOff>40098</xdr:rowOff>
    </xdr:to>
    <xdr:sp macro="" textlink="">
      <xdr:nvSpPr>
        <xdr:cNvPr id="604" name="楕円 603"/>
        <xdr:cNvSpPr/>
      </xdr:nvSpPr>
      <xdr:spPr>
        <a:xfrm>
          <a:off x="15430500" y="9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56625</xdr:rowOff>
    </xdr:from>
    <xdr:ext cx="534377" cy="259045"/>
    <xdr:sp macro="" textlink="">
      <xdr:nvSpPr>
        <xdr:cNvPr id="605" name="テキスト ボックス 604"/>
        <xdr:cNvSpPr txBox="1"/>
      </xdr:nvSpPr>
      <xdr:spPr>
        <a:xfrm>
          <a:off x="15214111" y="93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130734</xdr:rowOff>
    </xdr:from>
    <xdr:to>
      <xdr:col>76</xdr:col>
      <xdr:colOff>165100</xdr:colOff>
      <xdr:row>56</xdr:row>
      <xdr:rowOff>60884</xdr:rowOff>
    </xdr:to>
    <xdr:sp macro="" textlink="">
      <xdr:nvSpPr>
        <xdr:cNvPr id="606" name="楕円 605"/>
        <xdr:cNvSpPr/>
      </xdr:nvSpPr>
      <xdr:spPr>
        <a:xfrm>
          <a:off x="14541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77411</xdr:rowOff>
    </xdr:from>
    <xdr:ext cx="534377" cy="259045"/>
    <xdr:sp macro="" textlink="">
      <xdr:nvSpPr>
        <xdr:cNvPr id="607" name="テキスト ボックス 606"/>
        <xdr:cNvSpPr txBox="1"/>
      </xdr:nvSpPr>
      <xdr:spPr>
        <a:xfrm>
          <a:off x="14325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42821</xdr:rowOff>
    </xdr:from>
    <xdr:to>
      <xdr:col>72</xdr:col>
      <xdr:colOff>38100</xdr:colOff>
      <xdr:row>56</xdr:row>
      <xdr:rowOff>144421</xdr:rowOff>
    </xdr:to>
    <xdr:sp macro="" textlink="">
      <xdr:nvSpPr>
        <xdr:cNvPr id="608" name="楕円 607"/>
        <xdr:cNvSpPr/>
      </xdr:nvSpPr>
      <xdr:spPr>
        <a:xfrm>
          <a:off x="136525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160948</xdr:rowOff>
    </xdr:from>
    <xdr:ext cx="534377" cy="259045"/>
    <xdr:sp macro="" textlink="">
      <xdr:nvSpPr>
        <xdr:cNvPr id="609" name="テキスト ボックス 608"/>
        <xdr:cNvSpPr txBox="1"/>
      </xdr:nvSpPr>
      <xdr:spPr>
        <a:xfrm>
          <a:off x="13436111" y="9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92753</xdr:rowOff>
    </xdr:from>
    <xdr:to>
      <xdr:col>67</xdr:col>
      <xdr:colOff>101600</xdr:colOff>
      <xdr:row>50</xdr:row>
      <xdr:rowOff>22903</xdr:rowOff>
    </xdr:to>
    <xdr:sp macro="" textlink="">
      <xdr:nvSpPr>
        <xdr:cNvPr id="610" name="楕円 609"/>
        <xdr:cNvSpPr/>
      </xdr:nvSpPr>
      <xdr:spPr>
        <a:xfrm>
          <a:off x="12763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39430</xdr:rowOff>
    </xdr:from>
    <xdr:ext cx="599010" cy="259045"/>
    <xdr:sp macro="" textlink="">
      <xdr:nvSpPr>
        <xdr:cNvPr id="611" name="テキスト ボックス 610"/>
        <xdr:cNvSpPr txBox="1"/>
      </xdr:nvSpPr>
      <xdr:spPr>
        <a:xfrm>
          <a:off x="12514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9"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3" name="テキスト ボックス 642"/>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6" name="テキスト ボックス 645"/>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51" name="テキスト ボックス 650"/>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93538</xdr:rowOff>
    </xdr:from>
    <xdr:to>
      <xdr:col>85</xdr:col>
      <xdr:colOff>127000</xdr:colOff>
      <xdr:row>96</xdr:row>
      <xdr:rowOff>96038</xdr:rowOff>
    </xdr:to>
    <xdr:cxnSp macro="">
      <xdr:nvCxnSpPr>
        <xdr:cNvPr id="697" name="直線コネクタ 696"/>
        <xdr:cNvCxnSpPr/>
      </xdr:nvCxnSpPr>
      <xdr:spPr>
        <a:xfrm flipV="1">
          <a:off x="15481300" y="16552738"/>
          <a:ext cx="8382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96038</xdr:rowOff>
    </xdr:from>
    <xdr:to>
      <xdr:col>81</xdr:col>
      <xdr:colOff>50800</xdr:colOff>
      <xdr:row>96</xdr:row>
      <xdr:rowOff>127372</xdr:rowOff>
    </xdr:to>
    <xdr:cxnSp macro="">
      <xdr:nvCxnSpPr>
        <xdr:cNvPr id="700" name="直線コネクタ 699"/>
        <xdr:cNvCxnSpPr/>
      </xdr:nvCxnSpPr>
      <xdr:spPr>
        <a:xfrm flipV="1">
          <a:off x="14592300" y="16555238"/>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2" name="テキスト ボックス 701"/>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127372</xdr:rowOff>
    </xdr:from>
    <xdr:to>
      <xdr:col>76</xdr:col>
      <xdr:colOff>114300</xdr:colOff>
      <xdr:row>96</xdr:row>
      <xdr:rowOff>148126</xdr:rowOff>
    </xdr:to>
    <xdr:cxnSp macro="">
      <xdr:nvCxnSpPr>
        <xdr:cNvPr id="703" name="直線コネクタ 702"/>
        <xdr:cNvCxnSpPr/>
      </xdr:nvCxnSpPr>
      <xdr:spPr>
        <a:xfrm flipV="1">
          <a:off x="13703300" y="16586572"/>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5" name="テキスト ボックス 704"/>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148126</xdr:rowOff>
    </xdr:from>
    <xdr:to>
      <xdr:col>71</xdr:col>
      <xdr:colOff>177800</xdr:colOff>
      <xdr:row>96</xdr:row>
      <xdr:rowOff>168047</xdr:rowOff>
    </xdr:to>
    <xdr:cxnSp macro="">
      <xdr:nvCxnSpPr>
        <xdr:cNvPr id="706" name="直線コネクタ 705"/>
        <xdr:cNvCxnSpPr/>
      </xdr:nvCxnSpPr>
      <xdr:spPr>
        <a:xfrm flipV="1">
          <a:off x="12814300" y="16607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8" name="テキスト ボックス 707"/>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10" name="テキスト ボックス 709"/>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42738</xdr:rowOff>
    </xdr:from>
    <xdr:to>
      <xdr:col>85</xdr:col>
      <xdr:colOff>177800</xdr:colOff>
      <xdr:row>96</xdr:row>
      <xdr:rowOff>144338</xdr:rowOff>
    </xdr:to>
    <xdr:sp macro="" textlink="">
      <xdr:nvSpPr>
        <xdr:cNvPr id="716" name="楕円 715"/>
        <xdr:cNvSpPr/>
      </xdr:nvSpPr>
      <xdr:spPr>
        <a:xfrm>
          <a:off x="16268700" y="165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65615</xdr:rowOff>
    </xdr:from>
    <xdr:ext cx="534377" cy="259045"/>
    <xdr:sp macro="" textlink="">
      <xdr:nvSpPr>
        <xdr:cNvPr id="717" name="公債費該当値テキスト"/>
        <xdr:cNvSpPr txBox="1"/>
      </xdr:nvSpPr>
      <xdr:spPr>
        <a:xfrm>
          <a:off x="16370300" y="163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45238</xdr:rowOff>
    </xdr:from>
    <xdr:to>
      <xdr:col>81</xdr:col>
      <xdr:colOff>101600</xdr:colOff>
      <xdr:row>96</xdr:row>
      <xdr:rowOff>146838</xdr:rowOff>
    </xdr:to>
    <xdr:sp macro="" textlink="">
      <xdr:nvSpPr>
        <xdr:cNvPr id="718" name="楕円 717"/>
        <xdr:cNvSpPr/>
      </xdr:nvSpPr>
      <xdr:spPr>
        <a:xfrm>
          <a:off x="15430500" y="16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137965</xdr:rowOff>
    </xdr:from>
    <xdr:ext cx="534377" cy="259045"/>
    <xdr:sp macro="" textlink="">
      <xdr:nvSpPr>
        <xdr:cNvPr id="719" name="テキスト ボックス 718"/>
        <xdr:cNvSpPr txBox="1"/>
      </xdr:nvSpPr>
      <xdr:spPr>
        <a:xfrm>
          <a:off x="15214111" y="165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76572</xdr:rowOff>
    </xdr:from>
    <xdr:to>
      <xdr:col>76</xdr:col>
      <xdr:colOff>165100</xdr:colOff>
      <xdr:row>97</xdr:row>
      <xdr:rowOff>6722</xdr:rowOff>
    </xdr:to>
    <xdr:sp macro="" textlink="">
      <xdr:nvSpPr>
        <xdr:cNvPr id="720" name="楕円 719"/>
        <xdr:cNvSpPr/>
      </xdr:nvSpPr>
      <xdr:spPr>
        <a:xfrm>
          <a:off x="14541500" y="16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169299</xdr:rowOff>
    </xdr:from>
    <xdr:ext cx="534377" cy="259045"/>
    <xdr:sp macro="" textlink="">
      <xdr:nvSpPr>
        <xdr:cNvPr id="721" name="テキスト ボックス 720"/>
        <xdr:cNvSpPr txBox="1"/>
      </xdr:nvSpPr>
      <xdr:spPr>
        <a:xfrm>
          <a:off x="14325111" y="166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97326</xdr:rowOff>
    </xdr:from>
    <xdr:to>
      <xdr:col>72</xdr:col>
      <xdr:colOff>38100</xdr:colOff>
      <xdr:row>97</xdr:row>
      <xdr:rowOff>27476</xdr:rowOff>
    </xdr:to>
    <xdr:sp macro="" textlink="">
      <xdr:nvSpPr>
        <xdr:cNvPr id="722" name="楕円 721"/>
        <xdr:cNvSpPr/>
      </xdr:nvSpPr>
      <xdr:spPr>
        <a:xfrm>
          <a:off x="13652500" y="16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18603</xdr:rowOff>
    </xdr:from>
    <xdr:ext cx="534377" cy="259045"/>
    <xdr:sp macro="" textlink="">
      <xdr:nvSpPr>
        <xdr:cNvPr id="723" name="テキスト ボックス 722"/>
        <xdr:cNvSpPr txBox="1"/>
      </xdr:nvSpPr>
      <xdr:spPr>
        <a:xfrm>
          <a:off x="13436111" y="166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117247</xdr:rowOff>
    </xdr:from>
    <xdr:to>
      <xdr:col>67</xdr:col>
      <xdr:colOff>101600</xdr:colOff>
      <xdr:row>97</xdr:row>
      <xdr:rowOff>47397</xdr:rowOff>
    </xdr:to>
    <xdr:sp macro="" textlink="">
      <xdr:nvSpPr>
        <xdr:cNvPr id="724" name="楕円 723"/>
        <xdr:cNvSpPr/>
      </xdr:nvSpPr>
      <xdr:spPr>
        <a:xfrm>
          <a:off x="12763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38524</xdr:rowOff>
    </xdr:from>
    <xdr:ext cx="534377" cy="259045"/>
    <xdr:sp macro="" textlink="">
      <xdr:nvSpPr>
        <xdr:cNvPr id="725" name="テキスト ボックス 724"/>
        <xdr:cNvSpPr txBox="1"/>
      </xdr:nvSpPr>
      <xdr:spPr>
        <a:xfrm>
          <a:off x="12547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25,360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円となっており、類似団体平均を上回っている。要因としては、デジタル同報無線システムの整備によるものである。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教育費は中学校の大規模改修工事が完了したため、住民一人当たりのコストが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55,773</a:t>
          </a:r>
          <a:r>
            <a:rPr kumimoji="1" lang="ja-JP" altLang="en-US" sz="1300">
              <a:latin typeface="ＭＳ Ｐゴシック" panose="020B0600070205080204" pitchFamily="50" charset="-128"/>
              <a:ea typeface="ＭＳ Ｐゴシック" panose="020B0600070205080204" pitchFamily="50" charset="-128"/>
            </a:rPr>
            <a:t>円となっており、昨年度に比べ減少した。また、類似団体平均も下回っている。今後も事業を適切に執行しながら歳出を抑制し、類似団体の平均を超えることの無いように努めていく。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土木費は類似団体平均を下回っており、昨年度に引き続いて低い水準にある。今後も新規事業を極力抑えることで普通建設事業費の削減に努め、現在の水準を維持していく。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令和２年度の財政調整基金残高に対する標準財政規模比は</a:t>
          </a:r>
          <a:r>
            <a:rPr kumimoji="1" lang="en-US" altLang="ja-JP" sz="1400">
              <a:latin typeface="ＭＳ ゴシック" pitchFamily="49" charset="-128"/>
              <a:ea typeface="ＭＳ ゴシック" pitchFamily="49" charset="-128"/>
            </a:rPr>
            <a:t>28.63%</a:t>
          </a:r>
          <a:r>
            <a:rPr kumimoji="1" lang="ja-JP" altLang="en-US" sz="1400">
              <a:latin typeface="ＭＳ ゴシック" pitchFamily="49" charset="-128"/>
              <a:ea typeface="ＭＳ ゴシック" pitchFamily="49" charset="-128"/>
            </a:rPr>
            <a:t>と悪化しているが、実質単年度収支は黒字となっている。          </a:t>
          </a:r>
        </a:p>
        <a:p>
          <a:r>
            <a:rPr kumimoji="1" lang="ja-JP" altLang="en-US" sz="1400">
              <a:latin typeface="ＭＳ ゴシック" pitchFamily="49" charset="-128"/>
              <a:ea typeface="ＭＳ ゴシック" pitchFamily="49" charset="-128"/>
            </a:rPr>
            <a:t>　令和２年度の財政調整基金残高は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百万円と例年並みであるが、今後も大きな事業でもない限り極力取り崩しをやめ、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億円を下回らないように努めていく。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年度以降大規模事業が集中しており、令和２年度は</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百円台となり、小中学校の整備事業や、デジタル同報無線システムの整備事業が集中したこと、臨時財政対策債の元利償還が始まったことが要因で、令和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令和２年度の将来負担比率の分子は前年度と比べて</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百万円増加した。これは、債務負担行為に基づく支出予定額が前年度と比べて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百万円増加としたこと、公営企業債等繰入見込額が前年度と比べて</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百万円増加したことが要因である。　　</a:t>
          </a:r>
        </a:p>
        <a:p>
          <a:r>
            <a:rPr kumimoji="1" lang="ja-JP" altLang="en-US" sz="1400">
              <a:latin typeface="ＭＳ ゴシック" pitchFamily="49" charset="-128"/>
              <a:ea typeface="ＭＳ ゴシック" pitchFamily="49" charset="-128"/>
            </a:rPr>
            <a:t>　今後は後世への負担を少しでも軽減するよう、新規事業の実施などについて総点検を図り、財政の健全化を図っていく。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財政調整基金の取り崩し額の減少とその他特定目的基金（ふるさと支援まちづくり基金）への積立額の増加により、基金全体として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極限まで経常経費を削減し、また一層の自主財源の確保に努め、町の発展に必要な施策に重点化を図るとともに基金の取り崩しを抑制しながら、全体基金残高を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億円で推移する。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ふるさと支援まちづくり基金：安全で支え合う安心づくり、便利でうるおいのある快適づくり、機能的で創意ある活力づくり、人と地域が輝く文化づくり、協働</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体制による連帯づくりに関する施策。</a:t>
          </a:r>
          <a:endParaRPr lang="ja-JP" altLang="ja-JP" sz="1400">
            <a:effectLst/>
          </a:endParaRPr>
        </a:p>
        <a:p>
          <a:r>
            <a:rPr kumimoji="1" lang="ja-JP" altLang="ja-JP" sz="1100">
              <a:solidFill>
                <a:schemeClr val="dk1"/>
              </a:solidFill>
              <a:effectLst/>
              <a:latin typeface="+mn-lt"/>
              <a:ea typeface="+mn-ea"/>
              <a:cs typeface="+mn-cs"/>
            </a:rPr>
            <a:t>　地域福祉事業基金：高齢者保健福祉の増進に関する施策。</a:t>
          </a:r>
          <a:endParaRPr lang="ja-JP" altLang="ja-JP" sz="1400">
            <a:effectLst/>
          </a:endParaRPr>
        </a:p>
        <a:p>
          <a:r>
            <a:rPr kumimoji="1" lang="ja-JP" altLang="ja-JP" sz="1100">
              <a:solidFill>
                <a:schemeClr val="dk1"/>
              </a:solidFill>
              <a:effectLst/>
              <a:latin typeface="+mn-lt"/>
              <a:ea typeface="+mn-ea"/>
              <a:cs typeface="+mn-cs"/>
            </a:rPr>
            <a:t>　公共下水道基金：公共下水道事業に関する施策。</a:t>
          </a:r>
          <a:endParaRPr lang="ja-JP" altLang="ja-JP" sz="1400">
            <a:effectLst/>
          </a:endParaRPr>
        </a:p>
        <a:p>
          <a:r>
            <a:rPr kumimoji="1" lang="ja-JP" altLang="ja-JP" sz="1100">
              <a:solidFill>
                <a:schemeClr val="dk1"/>
              </a:solidFill>
              <a:effectLst/>
              <a:latin typeface="+mn-lt"/>
              <a:ea typeface="+mn-ea"/>
              <a:cs typeface="+mn-cs"/>
            </a:rPr>
            <a:t>　ふるさと農村活性化対策基金：土地改良施設等の利活用に係る、集落共同活動を支援し、農村の活性化を図るための施策。</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森林の整備</a:t>
          </a:r>
          <a:r>
            <a:rPr kumimoji="1" lang="ja-JP" altLang="ja-JP" sz="1100">
              <a:solidFill>
                <a:schemeClr val="dk1"/>
              </a:solidFill>
              <a:effectLst/>
              <a:latin typeface="+mn-lt"/>
              <a:ea typeface="+mn-ea"/>
              <a:cs typeface="+mn-cs"/>
            </a:rPr>
            <a:t>に関する施策</a:t>
          </a:r>
          <a:r>
            <a:rPr kumimoji="1" lang="ja-JP" altLang="en-US" sz="1100">
              <a:solidFill>
                <a:schemeClr val="dk1"/>
              </a:solidFill>
              <a:effectLst/>
              <a:latin typeface="+mn-lt"/>
              <a:ea typeface="+mn-ea"/>
              <a:cs typeface="+mn-cs"/>
            </a:rPr>
            <a:t>及び森林整備の促進に関する施策</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ふるさと支援まちづくり基金：養老鉄道鉄道存続支援事業や子育て支援事業等</a:t>
          </a:r>
          <a:r>
            <a:rPr kumimoji="1" lang="ja-JP" altLang="ja-JP" sz="1100">
              <a:solidFill>
                <a:schemeClr val="dk1"/>
              </a:solidFill>
              <a:effectLst/>
              <a:latin typeface="+mn-lt"/>
              <a:ea typeface="+mn-ea"/>
              <a:cs typeface="+mn-cs"/>
            </a:rPr>
            <a:t>の財源</a:t>
          </a:r>
          <a:r>
            <a:rPr kumimoji="1" lang="ja-JP" altLang="en-US"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町の活性化に必要な事業</a:t>
          </a:r>
          <a:r>
            <a:rPr kumimoji="1" lang="ja-JP" altLang="en-US" sz="1100">
              <a:solidFill>
                <a:schemeClr val="dk1"/>
              </a:solidFill>
              <a:effectLst/>
              <a:latin typeface="+mn-lt"/>
              <a:ea typeface="+mn-ea"/>
              <a:cs typeface="+mn-cs"/>
            </a:rPr>
            <a:t>のため</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ふるさと支援まちづくり基金：</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ふるさと支援まちづくり寄附金</a:t>
          </a:r>
          <a:r>
            <a:rPr kumimoji="1" lang="ja-JP" altLang="en-US" sz="1100">
              <a:solidFill>
                <a:schemeClr val="dk1"/>
              </a:solidFill>
              <a:effectLst/>
              <a:latin typeface="+mn-lt"/>
              <a:ea typeface="+mn-ea"/>
              <a:cs typeface="+mn-cs"/>
            </a:rPr>
            <a:t>の増加に伴い</a:t>
          </a:r>
          <a:r>
            <a:rPr kumimoji="1" lang="ja-JP" altLang="ja-JP" sz="1100">
              <a:solidFill>
                <a:schemeClr val="dk1"/>
              </a:solidFill>
              <a:effectLst/>
              <a:latin typeface="+mn-lt"/>
              <a:ea typeface="+mn-ea"/>
              <a:cs typeface="+mn-cs"/>
            </a:rPr>
            <a:t>、基金残高も</a:t>
          </a:r>
          <a:r>
            <a:rPr kumimoji="1" lang="ja-JP" altLang="en-US" sz="1100">
              <a:solidFill>
                <a:schemeClr val="dk1"/>
              </a:solidFill>
              <a:effectLst/>
              <a:latin typeface="+mn-lt"/>
              <a:ea typeface="+mn-ea"/>
              <a:cs typeface="+mn-cs"/>
            </a:rPr>
            <a:t>増加した。今後も</a:t>
          </a:r>
          <a:r>
            <a:rPr kumimoji="1" lang="ja-JP" altLang="ja-JP" sz="1100">
              <a:solidFill>
                <a:schemeClr val="dk1"/>
              </a:solidFill>
              <a:effectLst/>
              <a:latin typeface="+mn-lt"/>
              <a:ea typeface="+mn-ea"/>
              <a:cs typeface="+mn-cs"/>
            </a:rPr>
            <a:t>町の活性化に必要</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、基金（寄附</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金）を有効に活用</a:t>
          </a:r>
          <a:r>
            <a:rPr kumimoji="1" lang="ja-JP" altLang="en-US" sz="1100">
              <a:solidFill>
                <a:schemeClr val="dk1"/>
              </a:solidFill>
              <a:effectLst/>
              <a:latin typeface="+mn-lt"/>
              <a:ea typeface="+mn-ea"/>
              <a:cs typeface="+mn-cs"/>
            </a:rPr>
            <a:t>するために一定額を確保していく。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新型コロナウイルス感染症対策や災害対策に備えて</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積立てた一方、社会保障関係経費の増加による財源不足に対応するため</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一般的に財政調整基金残高は標準財政規模の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％が適正と言われており、現状では標準財政規模に対する割合は</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％で適正な水準である。しかし、災害など予期せぬ事態に備える必要があるため、今後は基金の取り崩しを抑え、そして過去の実績等を踏まえ、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億円以上を目処に積立を行う。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基金の利子</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千円を積立たことによる増加。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令和４年度に地方債償還のピークを迎える予定である。持続可能な財政運営を行うために財政の健全化を図り、決算見込みの状況を加味して積立を行う。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12335481</v>
      </c>
      <c r="BO4" s="395"/>
      <c r="BP4" s="395"/>
      <c r="BQ4" s="395"/>
      <c r="BR4" s="395"/>
      <c r="BS4" s="395"/>
      <c r="BT4" s="395"/>
      <c r="BU4" s="396"/>
      <c r="BV4" s="394">
        <v>9472177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8.1</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11837417</v>
      </c>
      <c r="BO5" s="432"/>
      <c r="BP5" s="432"/>
      <c r="BQ5" s="432"/>
      <c r="BR5" s="432"/>
      <c r="BS5" s="432"/>
      <c r="BT5" s="432"/>
      <c r="BU5" s="433"/>
      <c r="BV5" s="431">
        <v>9104600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78.900000000000006</v>
      </c>
      <c r="CU5" s="429"/>
      <c r="CV5" s="429"/>
      <c r="CW5" s="429"/>
      <c r="CX5" s="429"/>
      <c r="CY5" s="429"/>
      <c r="CZ5" s="429"/>
      <c r="DA5" s="430"/>
      <c r="DB5" s="428">
        <v>79.5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498064</v>
      </c>
      <c r="BO6" s="432"/>
      <c r="BP6" s="432"/>
      <c r="BQ6" s="432"/>
      <c r="BR6" s="432"/>
      <c r="BS6" s="432"/>
      <c r="BT6" s="432"/>
      <c r="BU6" s="433"/>
      <c r="BV6" s="431">
        <v>367577</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83.6</v>
      </c>
      <c r="CU6" s="469"/>
      <c r="CV6" s="469"/>
      <c r="CW6" s="469"/>
      <c r="CX6" s="469"/>
      <c r="CY6" s="469"/>
      <c r="CZ6" s="469"/>
      <c r="DA6" s="470"/>
      <c r="DB6" s="468">
        <v>84.4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33706</v>
      </c>
      <c r="BO7" s="432"/>
      <c r="BP7" s="432"/>
      <c r="BQ7" s="432"/>
      <c r="BR7" s="432"/>
      <c r="BS7" s="432"/>
      <c r="BT7" s="432"/>
      <c r="BU7" s="433"/>
      <c r="BV7" s="431">
        <v>6099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5722314</v>
      </c>
      <c r="CU7" s="432"/>
      <c r="CV7" s="432"/>
      <c r="CW7" s="432"/>
      <c r="CX7" s="432"/>
      <c r="CY7" s="432"/>
      <c r="CZ7" s="432"/>
      <c r="DA7" s="433"/>
      <c r="DB7" s="431">
        <v>5465989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464358</v>
      </c>
      <c r="BO8" s="432"/>
      <c r="BP8" s="432"/>
      <c r="BQ8" s="432"/>
      <c r="BR8" s="432"/>
      <c r="BS8" s="432"/>
      <c r="BT8" s="432"/>
      <c r="BU8" s="433"/>
      <c r="BV8" s="431">
        <v>361478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0.63</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23360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102880</v>
      </c>
      <c r="BO9" s="432"/>
      <c r="BP9" s="432"/>
      <c r="BQ9" s="432"/>
      <c r="BR9" s="432"/>
      <c r="BS9" s="432"/>
      <c r="BT9" s="432"/>
      <c r="BU9" s="433"/>
      <c r="BV9" s="431">
        <v>-78353</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24347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194484</v>
      </c>
      <c r="BO10" s="432"/>
      <c r="BP10" s="432"/>
      <c r="BQ10" s="432"/>
      <c r="BR10" s="432"/>
      <c r="BS10" s="432"/>
      <c r="BT10" s="432"/>
      <c r="BU10" s="433"/>
      <c r="BV10" s="431">
        <v>238752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23563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126</v>
      </c>
      <c r="AV12" s="464"/>
      <c r="AW12" s="464"/>
      <c r="AX12" s="464"/>
      <c r="AY12" s="465" t="s">
        <v>135</v>
      </c>
      <c r="AZ12" s="466"/>
      <c r="BA12" s="466"/>
      <c r="BB12" s="466"/>
      <c r="BC12" s="466"/>
      <c r="BD12" s="466"/>
      <c r="BE12" s="466"/>
      <c r="BF12" s="466"/>
      <c r="BG12" s="466"/>
      <c r="BH12" s="466"/>
      <c r="BI12" s="466"/>
      <c r="BJ12" s="466"/>
      <c r="BK12" s="466"/>
      <c r="BL12" s="466"/>
      <c r="BM12" s="467"/>
      <c r="BN12" s="431">
        <v>200000</v>
      </c>
      <c r="BO12" s="432"/>
      <c r="BP12" s="432"/>
      <c r="BQ12" s="432"/>
      <c r="BR12" s="432"/>
      <c r="BS12" s="432"/>
      <c r="BT12" s="432"/>
      <c r="BU12" s="433"/>
      <c r="BV12" s="431">
        <v>130000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23030</v>
      </c>
      <c r="S13" s="516"/>
      <c r="T13" s="516"/>
      <c r="U13" s="516"/>
      <c r="V13" s="517"/>
      <c r="W13" s="447" t="s">
        <v>138</v>
      </c>
      <c r="X13" s="448"/>
      <c r="Y13" s="448"/>
      <c r="Z13" s="448"/>
      <c r="AA13" s="448"/>
      <c r="AB13" s="438"/>
      <c r="AC13" s="482">
        <v>459</v>
      </c>
      <c r="AD13" s="483"/>
      <c r="AE13" s="483"/>
      <c r="AF13" s="483"/>
      <c r="AG13" s="525"/>
      <c r="AH13" s="482">
        <v>428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97364</v>
      </c>
      <c r="BO13" s="432"/>
      <c r="BP13" s="432"/>
      <c r="BQ13" s="432"/>
      <c r="BR13" s="432"/>
      <c r="BS13" s="432"/>
      <c r="BT13" s="432"/>
      <c r="BU13" s="433"/>
      <c r="BV13" s="431">
        <v>30399</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v>
      </c>
      <c r="CU13" s="429"/>
      <c r="CV13" s="429"/>
      <c r="CW13" s="429"/>
      <c r="CX13" s="429"/>
      <c r="CY13" s="429"/>
      <c r="CZ13" s="429"/>
      <c r="DA13" s="430"/>
      <c r="DB13" s="428">
        <v>9.3000000000000007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23779</v>
      </c>
      <c r="S14" s="516"/>
      <c r="T14" s="516"/>
      <c r="U14" s="516"/>
      <c r="V14" s="517"/>
      <c r="W14" s="421"/>
      <c r="X14" s="422"/>
      <c r="Y14" s="422"/>
      <c r="Z14" s="422"/>
      <c r="AA14" s="422"/>
      <c r="AB14" s="411"/>
      <c r="AC14" s="518">
        <v>3.9</v>
      </c>
      <c r="AD14" s="519"/>
      <c r="AE14" s="519"/>
      <c r="AF14" s="519"/>
      <c r="AG14" s="520"/>
      <c r="AH14" s="518">
        <v>3.6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82.7</v>
      </c>
      <c r="CU14" s="530"/>
      <c r="CV14" s="530"/>
      <c r="CW14" s="530"/>
      <c r="CX14" s="530"/>
      <c r="CY14" s="530"/>
      <c r="CZ14" s="530"/>
      <c r="DA14" s="531"/>
      <c r="DB14" s="529">
        <v>83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23254</v>
      </c>
      <c r="S15" s="516"/>
      <c r="T15" s="516"/>
      <c r="U15" s="516"/>
      <c r="V15" s="517"/>
      <c r="W15" s="447" t="s">
        <v>146</v>
      </c>
      <c r="X15" s="448"/>
      <c r="Y15" s="448"/>
      <c r="Z15" s="448"/>
      <c r="AA15" s="448"/>
      <c r="AB15" s="438"/>
      <c r="AC15" s="482">
        <v>4552</v>
      </c>
      <c r="AD15" s="483"/>
      <c r="AE15" s="483"/>
      <c r="AF15" s="483"/>
      <c r="AG15" s="525"/>
      <c r="AH15" s="482">
        <v>4818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2877416</v>
      </c>
      <c r="BO15" s="395"/>
      <c r="BP15" s="395"/>
      <c r="BQ15" s="395"/>
      <c r="BR15" s="395"/>
      <c r="BS15" s="395"/>
      <c r="BT15" s="395"/>
      <c r="BU15" s="396"/>
      <c r="BV15" s="394">
        <v>2768628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38.799999999999997</v>
      </c>
      <c r="AD16" s="519"/>
      <c r="AE16" s="519"/>
      <c r="AF16" s="519"/>
      <c r="AG16" s="520"/>
      <c r="AH16" s="518">
        <v>40.700000000000003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4664409</v>
      </c>
      <c r="BO16" s="432"/>
      <c r="BP16" s="432"/>
      <c r="BQ16" s="432"/>
      <c r="BR16" s="432"/>
      <c r="BS16" s="432"/>
      <c r="BT16" s="432"/>
      <c r="BU16" s="433"/>
      <c r="BV16" s="431">
        <v>4401824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6714</v>
      </c>
      <c r="AD17" s="483"/>
      <c r="AE17" s="483"/>
      <c r="AF17" s="483"/>
      <c r="AG17" s="525"/>
      <c r="AH17" s="482">
        <v>6583</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3615511</v>
      </c>
      <c r="BO17" s="432"/>
      <c r="BP17" s="432"/>
      <c r="BQ17" s="432"/>
      <c r="BR17" s="432"/>
      <c r="BS17" s="432"/>
      <c r="BT17" s="432"/>
      <c r="BU17" s="433"/>
      <c r="BV17" s="431">
        <v>3505649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38.799999999999997</v>
      </c>
      <c r="M18" s="547"/>
      <c r="N18" s="547"/>
      <c r="O18" s="547"/>
      <c r="P18" s="547"/>
      <c r="Q18" s="547"/>
      <c r="R18" s="548"/>
      <c r="S18" s="548"/>
      <c r="T18" s="548"/>
      <c r="U18" s="548"/>
      <c r="V18" s="549"/>
      <c r="W18" s="449"/>
      <c r="X18" s="450"/>
      <c r="Y18" s="450"/>
      <c r="Z18" s="450"/>
      <c r="AA18" s="450"/>
      <c r="AB18" s="441"/>
      <c r="AC18" s="550">
        <v>57.3</v>
      </c>
      <c r="AD18" s="551"/>
      <c r="AE18" s="551"/>
      <c r="AF18" s="551"/>
      <c r="AG18" s="552"/>
      <c r="AH18" s="550">
        <v>55.7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4542799</v>
      </c>
      <c r="BO18" s="432"/>
      <c r="BP18" s="432"/>
      <c r="BQ18" s="432"/>
      <c r="BR18" s="432"/>
      <c r="BS18" s="432"/>
      <c r="BT18" s="432"/>
      <c r="BU18" s="433"/>
      <c r="BV18" s="431">
        <v>4429924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602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6836760</v>
      </c>
      <c r="BO19" s="432"/>
      <c r="BP19" s="432"/>
      <c r="BQ19" s="432"/>
      <c r="BR19" s="432"/>
      <c r="BS19" s="432"/>
      <c r="BT19" s="432"/>
      <c r="BU19" s="433"/>
      <c r="BV19" s="431">
        <v>6345091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8395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8873622</v>
      </c>
      <c r="BO23" s="432"/>
      <c r="BP23" s="432"/>
      <c r="BQ23" s="432"/>
      <c r="BR23" s="432"/>
      <c r="BS23" s="432"/>
      <c r="BT23" s="432"/>
      <c r="BU23" s="433"/>
      <c r="BV23" s="431">
        <v>8779974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7550</v>
      </c>
      <c r="R24" s="483"/>
      <c r="S24" s="483"/>
      <c r="T24" s="483"/>
      <c r="U24" s="483"/>
      <c r="V24" s="525"/>
      <c r="W24" s="584"/>
      <c r="X24" s="572"/>
      <c r="Y24" s="573"/>
      <c r="Z24" s="481" t="s">
        <v>170</v>
      </c>
      <c r="AA24" s="461"/>
      <c r="AB24" s="461"/>
      <c r="AC24" s="461"/>
      <c r="AD24" s="461"/>
      <c r="AE24" s="461"/>
      <c r="AF24" s="461"/>
      <c r="AG24" s="462"/>
      <c r="AH24" s="482">
        <v>178</v>
      </c>
      <c r="AI24" s="483"/>
      <c r="AJ24" s="483"/>
      <c r="AK24" s="483"/>
      <c r="AL24" s="525"/>
      <c r="AM24" s="482">
        <v>487898</v>
      </c>
      <c r="AN24" s="483"/>
      <c r="AO24" s="483"/>
      <c r="AP24" s="483"/>
      <c r="AQ24" s="483"/>
      <c r="AR24" s="525"/>
      <c r="AS24" s="482">
        <v>2741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7049077</v>
      </c>
      <c r="BO24" s="432"/>
      <c r="BP24" s="432"/>
      <c r="BQ24" s="432"/>
      <c r="BR24" s="432"/>
      <c r="BS24" s="432"/>
      <c r="BT24" s="432"/>
      <c r="BU24" s="433"/>
      <c r="BV24" s="431">
        <v>7020122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6120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174</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163227</v>
      </c>
      <c r="BO25" s="395"/>
      <c r="BP25" s="395"/>
      <c r="BQ25" s="395"/>
      <c r="BR25" s="395"/>
      <c r="BS25" s="395"/>
      <c r="BT25" s="395"/>
      <c r="BU25" s="396"/>
      <c r="BV25" s="394">
        <v>205527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4000</v>
      </c>
      <c r="R26" s="483"/>
      <c r="S26" s="483"/>
      <c r="T26" s="483"/>
      <c r="U26" s="483"/>
      <c r="V26" s="525"/>
      <c r="W26" s="584"/>
      <c r="X26" s="572"/>
      <c r="Y26" s="573"/>
      <c r="Z26" s="481" t="s">
        <v>177</v>
      </c>
      <c r="AA26" s="594"/>
      <c r="AB26" s="594"/>
      <c r="AC26" s="594"/>
      <c r="AD26" s="594"/>
      <c r="AE26" s="594"/>
      <c r="AF26" s="594"/>
      <c r="AG26" s="595"/>
      <c r="AH26" s="482">
        <v>9</v>
      </c>
      <c r="AI26" s="483"/>
      <c r="AJ26" s="483"/>
      <c r="AK26" s="483"/>
      <c r="AL26" s="525"/>
      <c r="AM26" s="482">
        <v>20277</v>
      </c>
      <c r="AN26" s="483"/>
      <c r="AO26" s="483"/>
      <c r="AP26" s="483"/>
      <c r="AQ26" s="483"/>
      <c r="AR26" s="525"/>
      <c r="AS26" s="482">
        <v>2253</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3100</v>
      </c>
      <c r="R27" s="483"/>
      <c r="S27" s="483"/>
      <c r="T27" s="483"/>
      <c r="U27" s="483"/>
      <c r="V27" s="525"/>
      <c r="W27" s="584"/>
      <c r="X27" s="572"/>
      <c r="Y27" s="573"/>
      <c r="Z27" s="481" t="s">
        <v>180</v>
      </c>
      <c r="AA27" s="461"/>
      <c r="AB27" s="461"/>
      <c r="AC27" s="461"/>
      <c r="AD27" s="461"/>
      <c r="AE27" s="461"/>
      <c r="AF27" s="461"/>
      <c r="AG27" s="462"/>
      <c r="AH27" s="482" t="s">
        <v>129</v>
      </c>
      <c r="AI27" s="483"/>
      <c r="AJ27" s="483"/>
      <c r="AK27" s="483"/>
      <c r="AL27" s="525"/>
      <c r="AM27" s="482" t="s">
        <v>174</v>
      </c>
      <c r="AN27" s="483"/>
      <c r="AO27" s="483"/>
      <c r="AP27" s="483"/>
      <c r="AQ27" s="483"/>
      <c r="AR27" s="525"/>
      <c r="AS27" s="482" t="s">
        <v>174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187205</v>
      </c>
      <c r="BO27" s="608"/>
      <c r="BP27" s="608"/>
      <c r="BQ27" s="608"/>
      <c r="BR27" s="608"/>
      <c r="BS27" s="608"/>
      <c r="BT27" s="608"/>
      <c r="BU27" s="609"/>
      <c r="BV27" s="607">
        <v>187199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2850</v>
      </c>
      <c r="R28" s="483"/>
      <c r="S28" s="483"/>
      <c r="T28" s="483"/>
      <c r="U28" s="483"/>
      <c r="V28" s="525"/>
      <c r="W28" s="584"/>
      <c r="X28" s="572"/>
      <c r="Y28" s="573"/>
      <c r="Z28" s="481" t="s">
        <v>183</v>
      </c>
      <c r="AA28" s="461"/>
      <c r="AB28" s="461"/>
      <c r="AC28" s="461"/>
      <c r="AD28" s="461"/>
      <c r="AE28" s="461"/>
      <c r="AF28" s="461"/>
      <c r="AG28" s="462"/>
      <c r="AH28" s="482" t="s">
        <v>129</v>
      </c>
      <c r="AI28" s="483"/>
      <c r="AJ28" s="483"/>
      <c r="AK28" s="483"/>
      <c r="AL28" s="525"/>
      <c r="AM28" s="482" t="s">
        <v>129</v>
      </c>
      <c r="AN28" s="483"/>
      <c r="AO28" s="483"/>
      <c r="AP28" s="483"/>
      <c r="AQ28" s="483"/>
      <c r="AR28" s="525"/>
      <c r="AS28" s="482" t="s">
        <v>174</v>
      </c>
      <c r="AT28" s="483"/>
      <c r="AU28" s="483"/>
      <c r="AV28" s="483"/>
      <c r="AW28" s="483"/>
      <c r="AX28" s="484"/>
      <c r="AY28" s="610" t="s">
        <v>184</v>
      </c>
      <c r="AZ28" s="611"/>
      <c r="BA28" s="611"/>
      <c r="BB28" s="612"/>
      <c r="BC28" s="391" t="s">
        <v>49</v>
      </c>
      <c r="BD28" s="392"/>
      <c r="BE28" s="392"/>
      <c r="BF28" s="392"/>
      <c r="BG28" s="392"/>
      <c r="BH28" s="392"/>
      <c r="BI28" s="392"/>
      <c r="BJ28" s="392"/>
      <c r="BK28" s="392"/>
      <c r="BL28" s="392"/>
      <c r="BM28" s="393"/>
      <c r="BN28" s="394">
        <v>1638124</v>
      </c>
      <c r="BO28" s="395"/>
      <c r="BP28" s="395"/>
      <c r="BQ28" s="395"/>
      <c r="BR28" s="395"/>
      <c r="BS28" s="395"/>
      <c r="BT28" s="395"/>
      <c r="BU28" s="396"/>
      <c r="BV28" s="394">
        <v>1643640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8</v>
      </c>
      <c r="M29" s="483"/>
      <c r="N29" s="483"/>
      <c r="O29" s="483"/>
      <c r="P29" s="525"/>
      <c r="Q29" s="482">
        <v>2650</v>
      </c>
      <c r="R29" s="483"/>
      <c r="S29" s="483"/>
      <c r="T29" s="483"/>
      <c r="U29" s="483"/>
      <c r="V29" s="525"/>
      <c r="W29" s="585"/>
      <c r="X29" s="586"/>
      <c r="Y29" s="587"/>
      <c r="Z29" s="481" t="s">
        <v>186</v>
      </c>
      <c r="AA29" s="461"/>
      <c r="AB29" s="461"/>
      <c r="AC29" s="461"/>
      <c r="AD29" s="461"/>
      <c r="AE29" s="461"/>
      <c r="AF29" s="461"/>
      <c r="AG29" s="462"/>
      <c r="AH29" s="482">
        <v>178</v>
      </c>
      <c r="AI29" s="483"/>
      <c r="AJ29" s="483"/>
      <c r="AK29" s="483"/>
      <c r="AL29" s="525"/>
      <c r="AM29" s="482">
        <v>487898</v>
      </c>
      <c r="AN29" s="483"/>
      <c r="AO29" s="483"/>
      <c r="AP29" s="483"/>
      <c r="AQ29" s="483"/>
      <c r="AR29" s="525"/>
      <c r="AS29" s="482">
        <v>2741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74906</v>
      </c>
      <c r="BO29" s="432"/>
      <c r="BP29" s="432"/>
      <c r="BQ29" s="432"/>
      <c r="BR29" s="432"/>
      <c r="BS29" s="432"/>
      <c r="BT29" s="432"/>
      <c r="BU29" s="433"/>
      <c r="BV29" s="431">
        <v>74770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92.8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51</v>
      </c>
      <c r="BD30" s="605"/>
      <c r="BE30" s="605"/>
      <c r="BF30" s="605"/>
      <c r="BG30" s="605"/>
      <c r="BH30" s="605"/>
      <c r="BI30" s="605"/>
      <c r="BJ30" s="605"/>
      <c r="BK30" s="605"/>
      <c r="BL30" s="605"/>
      <c r="BM30" s="606"/>
      <c r="BN30" s="607">
        <v>1222021</v>
      </c>
      <c r="BO30" s="608"/>
      <c r="BP30" s="608"/>
      <c r="BQ30" s="608"/>
      <c r="BR30" s="608"/>
      <c r="BS30" s="608"/>
      <c r="BT30" s="608"/>
      <c r="BU30" s="609"/>
      <c r="BV30" s="607">
        <v>1207073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201</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大垣衛生施設組合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池田町土地開発公社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揖斐川水防事務組合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7</v>
      </c>
      <c r="BF36" s="620"/>
      <c r="BG36" s="621" t="str">
        <f>IF('各会計、関係団体の財政状況及び健全化判断比率'!B33="","",'各会計、関係団体の財政状況及び健全化判断比率'!B33)</f>
        <v>温泉施設特別会計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揖斐郡養基小学校養基保育所組合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8</v>
      </c>
      <c r="BF37" s="620"/>
      <c r="BG37" s="621" t="str">
        <f>IF('各会計、関係団体の財政状況及び健全化判断比率'!B34="","",'各会計、関係団体の財政状況及び健全化判断比率'!B34)</f>
        <v>小水力発電事業特別会計</v>
      </c>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岐阜県市町村会館組合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樫原谷林野組合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足打谷林野組合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岐阜県市町村職員退職手当組合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大垣消防組合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西濃環境整備組合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揖斐広域連合（一般会計分）</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BHpDaSNm/WOqQpSwIvH6EmXS+wQjdg7kKWAbPPXWS8qg5C0MfZwjROUK+SpQfQgiDie/cuezZrpMw2JGWTkGg==" saltValue="ThXIFqlfbU1zBJf/AQ35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2919001</v>
      </c>
      <c r="S5" s="637"/>
      <c r="T5" s="637"/>
      <c r="U5" s="637"/>
      <c r="V5" s="637"/>
      <c r="W5" s="637"/>
      <c r="X5" s="637"/>
      <c r="Y5" s="638"/>
      <c r="Z5" s="639">
        <v>23.7</v>
      </c>
      <c r="AA5" s="639"/>
      <c r="AB5" s="639"/>
      <c r="AC5" s="639"/>
      <c r="AD5" s="640">
        <v>2919001</v>
      </c>
      <c r="AE5" s="640"/>
      <c r="AF5" s="640"/>
      <c r="AG5" s="640"/>
      <c r="AH5" s="640"/>
      <c r="AI5" s="640"/>
      <c r="AJ5" s="640"/>
      <c r="AK5" s="640"/>
      <c r="AL5" s="641">
        <v>53.7</v>
      </c>
      <c r="AM5" s="642"/>
      <c r="AN5" s="642"/>
      <c r="AO5" s="643"/>
      <c r="AP5" s="633" t="s">
        <v>226</v>
      </c>
      <c r="AQ5" s="634"/>
      <c r="AR5" s="634"/>
      <c r="AS5" s="634"/>
      <c r="AT5" s="634"/>
      <c r="AU5" s="634"/>
      <c r="AV5" s="634"/>
      <c r="AW5" s="634"/>
      <c r="AX5" s="634"/>
      <c r="AY5" s="634"/>
      <c r="AZ5" s="634"/>
      <c r="BA5" s="634"/>
      <c r="BB5" s="634"/>
      <c r="BC5" s="634"/>
      <c r="BD5" s="634"/>
      <c r="BE5" s="634"/>
      <c r="BF5" s="635"/>
      <c r="BG5" s="647">
        <v>2919001</v>
      </c>
      <c r="BH5" s="648"/>
      <c r="BI5" s="648"/>
      <c r="BJ5" s="648"/>
      <c r="BK5" s="648"/>
      <c r="BL5" s="648"/>
      <c r="BM5" s="648"/>
      <c r="BN5" s="649"/>
      <c r="BO5" s="650">
        <v>100</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112811</v>
      </c>
      <c r="S6" s="648"/>
      <c r="T6" s="648"/>
      <c r="U6" s="648"/>
      <c r="V6" s="648"/>
      <c r="W6" s="648"/>
      <c r="X6" s="648"/>
      <c r="Y6" s="649"/>
      <c r="Z6" s="650">
        <v>0.9</v>
      </c>
      <c r="AA6" s="650"/>
      <c r="AB6" s="650"/>
      <c r="AC6" s="650"/>
      <c r="AD6" s="651">
        <v>112811</v>
      </c>
      <c r="AE6" s="651"/>
      <c r="AF6" s="651"/>
      <c r="AG6" s="651"/>
      <c r="AH6" s="651"/>
      <c r="AI6" s="651"/>
      <c r="AJ6" s="651"/>
      <c r="AK6" s="651"/>
      <c r="AL6" s="652">
        <v>2.1</v>
      </c>
      <c r="AM6" s="653"/>
      <c r="AN6" s="653"/>
      <c r="AO6" s="654"/>
      <c r="AP6" s="644" t="s">
        <v>232</v>
      </c>
      <c r="AQ6" s="645"/>
      <c r="AR6" s="645"/>
      <c r="AS6" s="645"/>
      <c r="AT6" s="645"/>
      <c r="AU6" s="645"/>
      <c r="AV6" s="645"/>
      <c r="AW6" s="645"/>
      <c r="AX6" s="645"/>
      <c r="AY6" s="645"/>
      <c r="AZ6" s="645"/>
      <c r="BA6" s="645"/>
      <c r="BB6" s="645"/>
      <c r="BC6" s="645"/>
      <c r="BD6" s="645"/>
      <c r="BE6" s="645"/>
      <c r="BF6" s="646"/>
      <c r="BG6" s="647">
        <v>2919001</v>
      </c>
      <c r="BH6" s="648"/>
      <c r="BI6" s="648"/>
      <c r="BJ6" s="648"/>
      <c r="BK6" s="648"/>
      <c r="BL6" s="648"/>
      <c r="BM6" s="648"/>
      <c r="BN6" s="649"/>
      <c r="BO6" s="650">
        <v>100</v>
      </c>
      <c r="BP6" s="650"/>
      <c r="BQ6" s="650"/>
      <c r="BR6" s="650"/>
      <c r="BS6" s="651" t="s">
        <v>174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71284</v>
      </c>
      <c r="CS6" s="648"/>
      <c r="CT6" s="648"/>
      <c r="CU6" s="648"/>
      <c r="CV6" s="648"/>
      <c r="CW6" s="648"/>
      <c r="CX6" s="648"/>
      <c r="CY6" s="649"/>
      <c r="CZ6" s="641">
        <v>0.6</v>
      </c>
      <c r="DA6" s="642"/>
      <c r="DB6" s="642"/>
      <c r="DC6" s="661"/>
      <c r="DD6" s="656" t="s">
        <v>234</v>
      </c>
      <c r="DE6" s="648"/>
      <c r="DF6" s="648"/>
      <c r="DG6" s="648"/>
      <c r="DH6" s="648"/>
      <c r="DI6" s="648"/>
      <c r="DJ6" s="648"/>
      <c r="DK6" s="648"/>
      <c r="DL6" s="648"/>
      <c r="DM6" s="648"/>
      <c r="DN6" s="648"/>
      <c r="DO6" s="648"/>
      <c r="DP6" s="649"/>
      <c r="DQ6" s="656">
        <v>71284</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3153</v>
      </c>
      <c r="S7" s="648"/>
      <c r="T7" s="648"/>
      <c r="U7" s="648"/>
      <c r="V7" s="648"/>
      <c r="W7" s="648"/>
      <c r="X7" s="648"/>
      <c r="Y7" s="649"/>
      <c r="Z7" s="650">
        <v>0</v>
      </c>
      <c r="AA7" s="650"/>
      <c r="AB7" s="650"/>
      <c r="AC7" s="650"/>
      <c r="AD7" s="651">
        <v>3153</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1266099</v>
      </c>
      <c r="BH7" s="648"/>
      <c r="BI7" s="648"/>
      <c r="BJ7" s="648"/>
      <c r="BK7" s="648"/>
      <c r="BL7" s="648"/>
      <c r="BM7" s="648"/>
      <c r="BN7" s="649"/>
      <c r="BO7" s="650">
        <v>43.4</v>
      </c>
      <c r="BP7" s="650"/>
      <c r="BQ7" s="650"/>
      <c r="BR7" s="650"/>
      <c r="BS7" s="651" t="s">
        <v>234</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3782570</v>
      </c>
      <c r="CS7" s="648"/>
      <c r="CT7" s="648"/>
      <c r="CU7" s="648"/>
      <c r="CV7" s="648"/>
      <c r="CW7" s="648"/>
      <c r="CX7" s="648"/>
      <c r="CY7" s="649"/>
      <c r="CZ7" s="650">
        <v>32</v>
      </c>
      <c r="DA7" s="650"/>
      <c r="DB7" s="650"/>
      <c r="DC7" s="650"/>
      <c r="DD7" s="656">
        <v>24226</v>
      </c>
      <c r="DE7" s="648"/>
      <c r="DF7" s="648"/>
      <c r="DG7" s="648"/>
      <c r="DH7" s="648"/>
      <c r="DI7" s="648"/>
      <c r="DJ7" s="648"/>
      <c r="DK7" s="648"/>
      <c r="DL7" s="648"/>
      <c r="DM7" s="648"/>
      <c r="DN7" s="648"/>
      <c r="DO7" s="648"/>
      <c r="DP7" s="649"/>
      <c r="DQ7" s="656">
        <v>814406</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11884</v>
      </c>
      <c r="S8" s="648"/>
      <c r="T8" s="648"/>
      <c r="U8" s="648"/>
      <c r="V8" s="648"/>
      <c r="W8" s="648"/>
      <c r="X8" s="648"/>
      <c r="Y8" s="649"/>
      <c r="Z8" s="650">
        <v>0.1</v>
      </c>
      <c r="AA8" s="650"/>
      <c r="AB8" s="650"/>
      <c r="AC8" s="650"/>
      <c r="AD8" s="651">
        <v>11884</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43434</v>
      </c>
      <c r="BH8" s="648"/>
      <c r="BI8" s="648"/>
      <c r="BJ8" s="648"/>
      <c r="BK8" s="648"/>
      <c r="BL8" s="648"/>
      <c r="BM8" s="648"/>
      <c r="BN8" s="649"/>
      <c r="BO8" s="650">
        <v>1.5</v>
      </c>
      <c r="BP8" s="650"/>
      <c r="BQ8" s="650"/>
      <c r="BR8" s="650"/>
      <c r="BS8" s="656" t="s">
        <v>227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3062880</v>
      </c>
      <c r="CS8" s="648"/>
      <c r="CT8" s="648"/>
      <c r="CU8" s="648"/>
      <c r="CV8" s="648"/>
      <c r="CW8" s="648"/>
      <c r="CX8" s="648"/>
      <c r="CY8" s="649"/>
      <c r="CZ8" s="650">
        <v>25.9</v>
      </c>
      <c r="DA8" s="650"/>
      <c r="DB8" s="650"/>
      <c r="DC8" s="650"/>
      <c r="DD8" s="656">
        <v>2596</v>
      </c>
      <c r="DE8" s="648"/>
      <c r="DF8" s="648"/>
      <c r="DG8" s="648"/>
      <c r="DH8" s="648"/>
      <c r="DI8" s="648"/>
      <c r="DJ8" s="648"/>
      <c r="DK8" s="648"/>
      <c r="DL8" s="648"/>
      <c r="DM8" s="648"/>
      <c r="DN8" s="648"/>
      <c r="DO8" s="648"/>
      <c r="DP8" s="649"/>
      <c r="DQ8" s="656">
        <v>1609192</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13879</v>
      </c>
      <c r="S9" s="648"/>
      <c r="T9" s="648"/>
      <c r="U9" s="648"/>
      <c r="V9" s="648"/>
      <c r="W9" s="648"/>
      <c r="X9" s="648"/>
      <c r="Y9" s="649"/>
      <c r="Z9" s="650">
        <v>0.1</v>
      </c>
      <c r="AA9" s="650"/>
      <c r="AB9" s="650"/>
      <c r="AC9" s="650"/>
      <c r="AD9" s="651">
        <v>13879</v>
      </c>
      <c r="AE9" s="651"/>
      <c r="AF9" s="651"/>
      <c r="AG9" s="651"/>
      <c r="AH9" s="651"/>
      <c r="AI9" s="651"/>
      <c r="AJ9" s="651"/>
      <c r="AK9" s="651"/>
      <c r="AL9" s="652">
        <v>0.3</v>
      </c>
      <c r="AM9" s="653"/>
      <c r="AN9" s="653"/>
      <c r="AO9" s="654"/>
      <c r="AP9" s="644" t="s">
        <v>242</v>
      </c>
      <c r="AQ9" s="645"/>
      <c r="AR9" s="645"/>
      <c r="AS9" s="645"/>
      <c r="AT9" s="645"/>
      <c r="AU9" s="645"/>
      <c r="AV9" s="645"/>
      <c r="AW9" s="645"/>
      <c r="AX9" s="645"/>
      <c r="AY9" s="645"/>
      <c r="AZ9" s="645"/>
      <c r="BA9" s="645"/>
      <c r="BB9" s="645"/>
      <c r="BC9" s="645"/>
      <c r="BD9" s="645"/>
      <c r="BE9" s="645"/>
      <c r="BF9" s="646"/>
      <c r="BG9" s="647">
        <v>1106726</v>
      </c>
      <c r="BH9" s="648"/>
      <c r="BI9" s="648"/>
      <c r="BJ9" s="648"/>
      <c r="BK9" s="648"/>
      <c r="BL9" s="648"/>
      <c r="BM9" s="648"/>
      <c r="BN9" s="649"/>
      <c r="BO9" s="650">
        <v>37.9</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670956</v>
      </c>
      <c r="CS9" s="648"/>
      <c r="CT9" s="648"/>
      <c r="CU9" s="648"/>
      <c r="CV9" s="648"/>
      <c r="CW9" s="648"/>
      <c r="CX9" s="648"/>
      <c r="CY9" s="649"/>
      <c r="CZ9" s="650">
        <v>5.7</v>
      </c>
      <c r="DA9" s="650"/>
      <c r="DB9" s="650"/>
      <c r="DC9" s="650"/>
      <c r="DD9" s="656">
        <v>18790</v>
      </c>
      <c r="DE9" s="648"/>
      <c r="DF9" s="648"/>
      <c r="DG9" s="648"/>
      <c r="DH9" s="648"/>
      <c r="DI9" s="648"/>
      <c r="DJ9" s="648"/>
      <c r="DK9" s="648"/>
      <c r="DL9" s="648"/>
      <c r="DM9" s="648"/>
      <c r="DN9" s="648"/>
      <c r="DO9" s="648"/>
      <c r="DP9" s="649"/>
      <c r="DQ9" s="656">
        <v>603478</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174</v>
      </c>
      <c r="AA10" s="650"/>
      <c r="AB10" s="650"/>
      <c r="AC10" s="650"/>
      <c r="AD10" s="651" t="s">
        <v>234</v>
      </c>
      <c r="AE10" s="651"/>
      <c r="AF10" s="651"/>
      <c r="AG10" s="651"/>
      <c r="AH10" s="651"/>
      <c r="AI10" s="651"/>
      <c r="AJ10" s="651"/>
      <c r="AK10" s="651"/>
      <c r="AL10" s="652" t="s">
        <v>174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42168</v>
      </c>
      <c r="BH10" s="648"/>
      <c r="BI10" s="648"/>
      <c r="BJ10" s="648"/>
      <c r="BK10" s="648"/>
      <c r="BL10" s="648"/>
      <c r="BM10" s="648"/>
      <c r="BN10" s="649"/>
      <c r="BO10" s="650">
        <v>1.4</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234</v>
      </c>
      <c r="CS10" s="648"/>
      <c r="CT10" s="648"/>
      <c r="CU10" s="648"/>
      <c r="CV10" s="648"/>
      <c r="CW10" s="648"/>
      <c r="CX10" s="648"/>
      <c r="CY10" s="649"/>
      <c r="CZ10" s="650" t="s">
        <v>234</v>
      </c>
      <c r="DA10" s="650"/>
      <c r="DB10" s="650"/>
      <c r="DC10" s="650"/>
      <c r="DD10" s="656" t="s">
        <v>227</v>
      </c>
      <c r="DE10" s="648"/>
      <c r="DF10" s="648"/>
      <c r="DG10" s="648"/>
      <c r="DH10" s="648"/>
      <c r="DI10" s="648"/>
      <c r="DJ10" s="648"/>
      <c r="DK10" s="648"/>
      <c r="DL10" s="648"/>
      <c r="DM10" s="648"/>
      <c r="DN10" s="648"/>
      <c r="DO10" s="648"/>
      <c r="DP10" s="649"/>
      <c r="DQ10" s="656" t="s">
        <v>234</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507698</v>
      </c>
      <c r="S11" s="648"/>
      <c r="T11" s="648"/>
      <c r="U11" s="648"/>
      <c r="V11" s="648"/>
      <c r="W11" s="648"/>
      <c r="X11" s="648"/>
      <c r="Y11" s="649"/>
      <c r="Z11" s="652">
        <v>4.0999999999999996</v>
      </c>
      <c r="AA11" s="653"/>
      <c r="AB11" s="653"/>
      <c r="AC11" s="665"/>
      <c r="AD11" s="656">
        <v>507698</v>
      </c>
      <c r="AE11" s="648"/>
      <c r="AF11" s="648"/>
      <c r="AG11" s="648"/>
      <c r="AH11" s="648"/>
      <c r="AI11" s="648"/>
      <c r="AJ11" s="648"/>
      <c r="AK11" s="649"/>
      <c r="AL11" s="652">
        <v>9.3000000000000007</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73771</v>
      </c>
      <c r="BH11" s="648"/>
      <c r="BI11" s="648"/>
      <c r="BJ11" s="648"/>
      <c r="BK11" s="648"/>
      <c r="BL11" s="648"/>
      <c r="BM11" s="648"/>
      <c r="BN11" s="649"/>
      <c r="BO11" s="650">
        <v>2.5</v>
      </c>
      <c r="BP11" s="650"/>
      <c r="BQ11" s="650"/>
      <c r="BR11" s="650"/>
      <c r="BS11" s="656" t="s">
        <v>234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603872</v>
      </c>
      <c r="CS11" s="648"/>
      <c r="CT11" s="648"/>
      <c r="CU11" s="648"/>
      <c r="CV11" s="648"/>
      <c r="CW11" s="648"/>
      <c r="CX11" s="648"/>
      <c r="CY11" s="649"/>
      <c r="CZ11" s="650">
        <v>5.0999999999999996</v>
      </c>
      <c r="DA11" s="650"/>
      <c r="DB11" s="650"/>
      <c r="DC11" s="650"/>
      <c r="DD11" s="656">
        <v>127752</v>
      </c>
      <c r="DE11" s="648"/>
      <c r="DF11" s="648"/>
      <c r="DG11" s="648"/>
      <c r="DH11" s="648"/>
      <c r="DI11" s="648"/>
      <c r="DJ11" s="648"/>
      <c r="DK11" s="648"/>
      <c r="DL11" s="648"/>
      <c r="DM11" s="648"/>
      <c r="DN11" s="648"/>
      <c r="DO11" s="648"/>
      <c r="DP11" s="649"/>
      <c r="DQ11" s="656">
        <v>450713</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227</v>
      </c>
      <c r="S12" s="648"/>
      <c r="T12" s="648"/>
      <c r="U12" s="648"/>
      <c r="V12" s="648"/>
      <c r="W12" s="648"/>
      <c r="X12" s="648"/>
      <c r="Y12" s="649"/>
      <c r="Z12" s="650" t="s">
        <v>234</v>
      </c>
      <c r="AA12" s="650"/>
      <c r="AB12" s="650"/>
      <c r="AC12" s="650"/>
      <c r="AD12" s="651" t="s">
        <v>227</v>
      </c>
      <c r="AE12" s="651"/>
      <c r="AF12" s="651"/>
      <c r="AG12" s="651"/>
      <c r="AH12" s="651"/>
      <c r="AI12" s="651"/>
      <c r="AJ12" s="651"/>
      <c r="AK12" s="651"/>
      <c r="AL12" s="652" t="s">
        <v>234</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1479291</v>
      </c>
      <c r="BH12" s="648"/>
      <c r="BI12" s="648"/>
      <c r="BJ12" s="648"/>
      <c r="BK12" s="648"/>
      <c r="BL12" s="648"/>
      <c r="BM12" s="648"/>
      <c r="BN12" s="649"/>
      <c r="BO12" s="650">
        <v>50.7</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226519</v>
      </c>
      <c r="CS12" s="648"/>
      <c r="CT12" s="648"/>
      <c r="CU12" s="648"/>
      <c r="CV12" s="648"/>
      <c r="CW12" s="648"/>
      <c r="CX12" s="648"/>
      <c r="CY12" s="649"/>
      <c r="CZ12" s="650">
        <v>1.9</v>
      </c>
      <c r="DA12" s="650"/>
      <c r="DB12" s="650"/>
      <c r="DC12" s="650"/>
      <c r="DD12" s="656">
        <v>10446</v>
      </c>
      <c r="DE12" s="648"/>
      <c r="DF12" s="648"/>
      <c r="DG12" s="648"/>
      <c r="DH12" s="648"/>
      <c r="DI12" s="648"/>
      <c r="DJ12" s="648"/>
      <c r="DK12" s="648"/>
      <c r="DL12" s="648"/>
      <c r="DM12" s="648"/>
      <c r="DN12" s="648"/>
      <c r="DO12" s="648"/>
      <c r="DP12" s="649"/>
      <c r="DQ12" s="656">
        <v>158306</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227</v>
      </c>
      <c r="S13" s="648"/>
      <c r="T13" s="648"/>
      <c r="U13" s="648"/>
      <c r="V13" s="648"/>
      <c r="W13" s="648"/>
      <c r="X13" s="648"/>
      <c r="Y13" s="649"/>
      <c r="Z13" s="650" t="s">
        <v>227</v>
      </c>
      <c r="AA13" s="650"/>
      <c r="AB13" s="650"/>
      <c r="AC13" s="650"/>
      <c r="AD13" s="651" t="s">
        <v>234</v>
      </c>
      <c r="AE13" s="651"/>
      <c r="AF13" s="651"/>
      <c r="AG13" s="651"/>
      <c r="AH13" s="651"/>
      <c r="AI13" s="651"/>
      <c r="AJ13" s="651"/>
      <c r="AK13" s="651"/>
      <c r="AL13" s="652" t="s">
        <v>227</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1479287</v>
      </c>
      <c r="BH13" s="648"/>
      <c r="BI13" s="648"/>
      <c r="BJ13" s="648"/>
      <c r="BK13" s="648"/>
      <c r="BL13" s="648"/>
      <c r="BM13" s="648"/>
      <c r="BN13" s="649"/>
      <c r="BO13" s="650">
        <v>50.7</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757678</v>
      </c>
      <c r="CS13" s="648"/>
      <c r="CT13" s="648"/>
      <c r="CU13" s="648"/>
      <c r="CV13" s="648"/>
      <c r="CW13" s="648"/>
      <c r="CX13" s="648"/>
      <c r="CY13" s="649"/>
      <c r="CZ13" s="650">
        <v>6.4</v>
      </c>
      <c r="DA13" s="650"/>
      <c r="DB13" s="650"/>
      <c r="DC13" s="650"/>
      <c r="DD13" s="656">
        <v>232046</v>
      </c>
      <c r="DE13" s="648"/>
      <c r="DF13" s="648"/>
      <c r="DG13" s="648"/>
      <c r="DH13" s="648"/>
      <c r="DI13" s="648"/>
      <c r="DJ13" s="648"/>
      <c r="DK13" s="648"/>
      <c r="DL13" s="648"/>
      <c r="DM13" s="648"/>
      <c r="DN13" s="648"/>
      <c r="DO13" s="648"/>
      <c r="DP13" s="649"/>
      <c r="DQ13" s="656">
        <v>598071</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227</v>
      </c>
      <c r="AA14" s="650"/>
      <c r="AB14" s="650"/>
      <c r="AC14" s="650"/>
      <c r="AD14" s="651" t="s">
        <v>227</v>
      </c>
      <c r="AE14" s="651"/>
      <c r="AF14" s="651"/>
      <c r="AG14" s="651"/>
      <c r="AH14" s="651"/>
      <c r="AI14" s="651"/>
      <c r="AJ14" s="651"/>
      <c r="AK14" s="651"/>
      <c r="AL14" s="652" t="s">
        <v>234</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77113</v>
      </c>
      <c r="BH14" s="648"/>
      <c r="BI14" s="648"/>
      <c r="BJ14" s="648"/>
      <c r="BK14" s="648"/>
      <c r="BL14" s="648"/>
      <c r="BM14" s="648"/>
      <c r="BN14" s="649"/>
      <c r="BO14" s="650">
        <v>2.6</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597556</v>
      </c>
      <c r="CS14" s="648"/>
      <c r="CT14" s="648"/>
      <c r="CU14" s="648"/>
      <c r="CV14" s="648"/>
      <c r="CW14" s="648"/>
      <c r="CX14" s="648"/>
      <c r="CY14" s="649"/>
      <c r="CZ14" s="650">
        <v>5</v>
      </c>
      <c r="DA14" s="650"/>
      <c r="DB14" s="650"/>
      <c r="DC14" s="650"/>
      <c r="DD14" s="656">
        <v>252108</v>
      </c>
      <c r="DE14" s="648"/>
      <c r="DF14" s="648"/>
      <c r="DG14" s="648"/>
      <c r="DH14" s="648"/>
      <c r="DI14" s="648"/>
      <c r="DJ14" s="648"/>
      <c r="DK14" s="648"/>
      <c r="DL14" s="648"/>
      <c r="DM14" s="648"/>
      <c r="DN14" s="648"/>
      <c r="DO14" s="648"/>
      <c r="DP14" s="649"/>
      <c r="DQ14" s="656">
        <v>350224</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227</v>
      </c>
      <c r="AA15" s="650"/>
      <c r="AB15" s="650"/>
      <c r="AC15" s="650"/>
      <c r="AD15" s="651" t="s">
        <v>227</v>
      </c>
      <c r="AE15" s="651"/>
      <c r="AF15" s="651"/>
      <c r="AG15" s="651"/>
      <c r="AH15" s="651"/>
      <c r="AI15" s="651"/>
      <c r="AJ15" s="651"/>
      <c r="AK15" s="651"/>
      <c r="AL15" s="652" t="s">
        <v>227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94963</v>
      </c>
      <c r="BH15" s="648"/>
      <c r="BI15" s="648"/>
      <c r="BJ15" s="648"/>
      <c r="BK15" s="648"/>
      <c r="BL15" s="648"/>
      <c r="BM15" s="648"/>
      <c r="BN15" s="649"/>
      <c r="BO15" s="650">
        <v>3.3</v>
      </c>
      <c r="BP15" s="650"/>
      <c r="BQ15" s="650"/>
      <c r="BR15" s="650"/>
      <c r="BS15" s="656" t="s">
        <v>234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1314172</v>
      </c>
      <c r="CS15" s="648"/>
      <c r="CT15" s="648"/>
      <c r="CU15" s="648"/>
      <c r="CV15" s="648"/>
      <c r="CW15" s="648"/>
      <c r="CX15" s="648"/>
      <c r="CY15" s="649"/>
      <c r="CZ15" s="650">
        <v>11.1</v>
      </c>
      <c r="DA15" s="650"/>
      <c r="DB15" s="650"/>
      <c r="DC15" s="650"/>
      <c r="DD15" s="656">
        <v>217022</v>
      </c>
      <c r="DE15" s="648"/>
      <c r="DF15" s="648"/>
      <c r="DG15" s="648"/>
      <c r="DH15" s="648"/>
      <c r="DI15" s="648"/>
      <c r="DJ15" s="648"/>
      <c r="DK15" s="648"/>
      <c r="DL15" s="648"/>
      <c r="DM15" s="648"/>
      <c r="DN15" s="648"/>
      <c r="DO15" s="648"/>
      <c r="DP15" s="649"/>
      <c r="DQ15" s="656">
        <v>933092</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9836</v>
      </c>
      <c r="S16" s="648"/>
      <c r="T16" s="648"/>
      <c r="U16" s="648"/>
      <c r="V16" s="648"/>
      <c r="W16" s="648"/>
      <c r="X16" s="648"/>
      <c r="Y16" s="649"/>
      <c r="Z16" s="650">
        <v>0.1</v>
      </c>
      <c r="AA16" s="650"/>
      <c r="AB16" s="650"/>
      <c r="AC16" s="650"/>
      <c r="AD16" s="651">
        <v>9836</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1535</v>
      </c>
      <c r="BH16" s="648"/>
      <c r="BI16" s="648"/>
      <c r="BJ16" s="648"/>
      <c r="BK16" s="648"/>
      <c r="BL16" s="648"/>
      <c r="BM16" s="648"/>
      <c r="BN16" s="649"/>
      <c r="BO16" s="650">
        <v>0.1</v>
      </c>
      <c r="BP16" s="650"/>
      <c r="BQ16" s="650"/>
      <c r="BR16" s="650"/>
      <c r="BS16" s="656" t="s">
        <v>227</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234</v>
      </c>
      <c r="CS16" s="648"/>
      <c r="CT16" s="648"/>
      <c r="CU16" s="648"/>
      <c r="CV16" s="648"/>
      <c r="CW16" s="648"/>
      <c r="CX16" s="648"/>
      <c r="CY16" s="649"/>
      <c r="CZ16" s="650" t="s">
        <v>227</v>
      </c>
      <c r="DA16" s="650"/>
      <c r="DB16" s="650"/>
      <c r="DC16" s="650"/>
      <c r="DD16" s="656" t="s">
        <v>234</v>
      </c>
      <c r="DE16" s="648"/>
      <c r="DF16" s="648"/>
      <c r="DG16" s="648"/>
      <c r="DH16" s="648"/>
      <c r="DI16" s="648"/>
      <c r="DJ16" s="648"/>
      <c r="DK16" s="648"/>
      <c r="DL16" s="648"/>
      <c r="DM16" s="648"/>
      <c r="DN16" s="648"/>
      <c r="DO16" s="648"/>
      <c r="DP16" s="649"/>
      <c r="DQ16" s="656" t="s">
        <v>227</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12469</v>
      </c>
      <c r="S17" s="648"/>
      <c r="T17" s="648"/>
      <c r="U17" s="648"/>
      <c r="V17" s="648"/>
      <c r="W17" s="648"/>
      <c r="X17" s="648"/>
      <c r="Y17" s="649"/>
      <c r="Z17" s="650">
        <v>0.1</v>
      </c>
      <c r="AA17" s="650"/>
      <c r="AB17" s="650"/>
      <c r="AC17" s="650"/>
      <c r="AD17" s="651">
        <v>12469</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174</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749930</v>
      </c>
      <c r="CS17" s="648"/>
      <c r="CT17" s="648"/>
      <c r="CU17" s="648"/>
      <c r="CV17" s="648"/>
      <c r="CW17" s="648"/>
      <c r="CX17" s="648"/>
      <c r="CY17" s="649"/>
      <c r="CZ17" s="650">
        <v>6.3</v>
      </c>
      <c r="DA17" s="650"/>
      <c r="DB17" s="650"/>
      <c r="DC17" s="650"/>
      <c r="DD17" s="656" t="s">
        <v>234</v>
      </c>
      <c r="DE17" s="648"/>
      <c r="DF17" s="648"/>
      <c r="DG17" s="648"/>
      <c r="DH17" s="648"/>
      <c r="DI17" s="648"/>
      <c r="DJ17" s="648"/>
      <c r="DK17" s="648"/>
      <c r="DL17" s="648"/>
      <c r="DM17" s="648"/>
      <c r="DN17" s="648"/>
      <c r="DO17" s="648"/>
      <c r="DP17" s="649"/>
      <c r="DQ17" s="656">
        <v>749930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28848</v>
      </c>
      <c r="S18" s="648"/>
      <c r="T18" s="648"/>
      <c r="U18" s="648"/>
      <c r="V18" s="648"/>
      <c r="W18" s="648"/>
      <c r="X18" s="648"/>
      <c r="Y18" s="649"/>
      <c r="Z18" s="650">
        <v>0.2</v>
      </c>
      <c r="AA18" s="650"/>
      <c r="AB18" s="650"/>
      <c r="AC18" s="650"/>
      <c r="AD18" s="651">
        <v>28848</v>
      </c>
      <c r="AE18" s="651"/>
      <c r="AF18" s="651"/>
      <c r="AG18" s="651"/>
      <c r="AH18" s="651"/>
      <c r="AI18" s="651"/>
      <c r="AJ18" s="651"/>
      <c r="AK18" s="651"/>
      <c r="AL18" s="652">
        <v>0.5</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227</v>
      </c>
      <c r="BP18" s="650"/>
      <c r="BQ18" s="650"/>
      <c r="BR18" s="650"/>
      <c r="BS18" s="656" t="s">
        <v>227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174</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21090</v>
      </c>
      <c r="S19" s="648"/>
      <c r="T19" s="648"/>
      <c r="U19" s="648"/>
      <c r="V19" s="648"/>
      <c r="W19" s="648"/>
      <c r="X19" s="648"/>
      <c r="Y19" s="649"/>
      <c r="Z19" s="650">
        <v>0.2</v>
      </c>
      <c r="AA19" s="650"/>
      <c r="AB19" s="650"/>
      <c r="AC19" s="650"/>
      <c r="AD19" s="651">
        <v>21090</v>
      </c>
      <c r="AE19" s="651"/>
      <c r="AF19" s="651"/>
      <c r="AG19" s="651"/>
      <c r="AH19" s="651"/>
      <c r="AI19" s="651"/>
      <c r="AJ19" s="651"/>
      <c r="AK19" s="651"/>
      <c r="AL19" s="652">
        <v>0.4</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t="s">
        <v>234</v>
      </c>
      <c r="BH19" s="648"/>
      <c r="BI19" s="648"/>
      <c r="BJ19" s="648"/>
      <c r="BK19" s="648"/>
      <c r="BL19" s="648"/>
      <c r="BM19" s="648"/>
      <c r="BN19" s="649"/>
      <c r="BO19" s="650" t="s">
        <v>234</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227</v>
      </c>
      <c r="DA19" s="650"/>
      <c r="DB19" s="650"/>
      <c r="DC19" s="650"/>
      <c r="DD19" s="656" t="s">
        <v>227</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5071</v>
      </c>
      <c r="S20" s="648"/>
      <c r="T20" s="648"/>
      <c r="U20" s="648"/>
      <c r="V20" s="648"/>
      <c r="W20" s="648"/>
      <c r="X20" s="648"/>
      <c r="Y20" s="649"/>
      <c r="Z20" s="650">
        <v>0</v>
      </c>
      <c r="AA20" s="650"/>
      <c r="AB20" s="650"/>
      <c r="AC20" s="650"/>
      <c r="AD20" s="651">
        <v>5071</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t="s">
        <v>227</v>
      </c>
      <c r="BH20" s="648"/>
      <c r="BI20" s="648"/>
      <c r="BJ20" s="648"/>
      <c r="BK20" s="648"/>
      <c r="BL20" s="648"/>
      <c r="BM20" s="648"/>
      <c r="BN20" s="649"/>
      <c r="BO20" s="650" t="s">
        <v>234</v>
      </c>
      <c r="BP20" s="650"/>
      <c r="BQ20" s="650"/>
      <c r="BR20" s="650"/>
      <c r="BS20" s="656" t="s">
        <v>234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11837417</v>
      </c>
      <c r="CS20" s="648"/>
      <c r="CT20" s="648"/>
      <c r="CU20" s="648"/>
      <c r="CV20" s="648"/>
      <c r="CW20" s="648"/>
      <c r="CX20" s="648"/>
      <c r="CY20" s="649"/>
      <c r="CZ20" s="650">
        <v>100</v>
      </c>
      <c r="DA20" s="650"/>
      <c r="DB20" s="650"/>
      <c r="DC20" s="650"/>
      <c r="DD20" s="656">
        <v>884986</v>
      </c>
      <c r="DE20" s="648"/>
      <c r="DF20" s="648"/>
      <c r="DG20" s="648"/>
      <c r="DH20" s="648"/>
      <c r="DI20" s="648"/>
      <c r="DJ20" s="648"/>
      <c r="DK20" s="648"/>
      <c r="DL20" s="648"/>
      <c r="DM20" s="648"/>
      <c r="DN20" s="648"/>
      <c r="DO20" s="648"/>
      <c r="DP20" s="649"/>
      <c r="DQ20" s="656">
        <v>6338696</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2687</v>
      </c>
      <c r="S21" s="648"/>
      <c r="T21" s="648"/>
      <c r="U21" s="648"/>
      <c r="V21" s="648"/>
      <c r="W21" s="648"/>
      <c r="X21" s="648"/>
      <c r="Y21" s="649"/>
      <c r="Z21" s="650">
        <v>0</v>
      </c>
      <c r="AA21" s="650"/>
      <c r="AB21" s="650"/>
      <c r="AC21" s="650"/>
      <c r="AD21" s="651">
        <v>2687</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227</v>
      </c>
      <c r="BH21" s="648"/>
      <c r="BI21" s="648"/>
      <c r="BJ21" s="648"/>
      <c r="BK21" s="648"/>
      <c r="BL21" s="648"/>
      <c r="BM21" s="648"/>
      <c r="BN21" s="649"/>
      <c r="BO21" s="650" t="s">
        <v>234</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1912911</v>
      </c>
      <c r="S22" s="648"/>
      <c r="T22" s="648"/>
      <c r="U22" s="648"/>
      <c r="V22" s="648"/>
      <c r="W22" s="648"/>
      <c r="X22" s="648"/>
      <c r="Y22" s="649"/>
      <c r="Z22" s="650">
        <v>15.5</v>
      </c>
      <c r="AA22" s="650"/>
      <c r="AB22" s="650"/>
      <c r="AC22" s="650"/>
      <c r="AD22" s="651">
        <v>1784610</v>
      </c>
      <c r="AE22" s="651"/>
      <c r="AF22" s="651"/>
      <c r="AG22" s="651"/>
      <c r="AH22" s="651"/>
      <c r="AI22" s="651"/>
      <c r="AJ22" s="651"/>
      <c r="AK22" s="651"/>
      <c r="AL22" s="652">
        <v>32.9</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227</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1784610</v>
      </c>
      <c r="S23" s="648"/>
      <c r="T23" s="648"/>
      <c r="U23" s="648"/>
      <c r="V23" s="648"/>
      <c r="W23" s="648"/>
      <c r="X23" s="648"/>
      <c r="Y23" s="649"/>
      <c r="Z23" s="650">
        <v>14.5</v>
      </c>
      <c r="AA23" s="650"/>
      <c r="AB23" s="650"/>
      <c r="AC23" s="650"/>
      <c r="AD23" s="651">
        <v>1784610</v>
      </c>
      <c r="AE23" s="651"/>
      <c r="AF23" s="651"/>
      <c r="AG23" s="651"/>
      <c r="AH23" s="651"/>
      <c r="AI23" s="651"/>
      <c r="AJ23" s="651"/>
      <c r="AK23" s="651"/>
      <c r="AL23" s="652">
        <v>32.9</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234</v>
      </c>
      <c r="BP23" s="650"/>
      <c r="BQ23" s="650"/>
      <c r="BR23" s="650"/>
      <c r="BS23" s="656" t="s">
        <v>234</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128301</v>
      </c>
      <c r="S24" s="648"/>
      <c r="T24" s="648"/>
      <c r="U24" s="648"/>
      <c r="V24" s="648"/>
      <c r="W24" s="648"/>
      <c r="X24" s="648"/>
      <c r="Y24" s="649"/>
      <c r="Z24" s="650">
        <v>1</v>
      </c>
      <c r="AA24" s="650"/>
      <c r="AB24" s="650"/>
      <c r="AC24" s="650"/>
      <c r="AD24" s="651" t="s">
        <v>234</v>
      </c>
      <c r="AE24" s="651"/>
      <c r="AF24" s="651"/>
      <c r="AG24" s="651"/>
      <c r="AH24" s="651"/>
      <c r="AI24" s="651"/>
      <c r="AJ24" s="651"/>
      <c r="AK24" s="651"/>
      <c r="AL24" s="652" t="s">
        <v>227</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227</v>
      </c>
      <c r="BP24" s="650"/>
      <c r="BQ24" s="650"/>
      <c r="BR24" s="650"/>
      <c r="BS24" s="656" t="s">
        <v>234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3512782</v>
      </c>
      <c r="CS24" s="637"/>
      <c r="CT24" s="637"/>
      <c r="CU24" s="637"/>
      <c r="CV24" s="637"/>
      <c r="CW24" s="637"/>
      <c r="CX24" s="637"/>
      <c r="CY24" s="638"/>
      <c r="CZ24" s="641">
        <v>29.7</v>
      </c>
      <c r="DA24" s="642"/>
      <c r="DB24" s="642"/>
      <c r="DC24" s="661"/>
      <c r="DD24" s="686">
        <v>2202506</v>
      </c>
      <c r="DE24" s="637"/>
      <c r="DF24" s="637"/>
      <c r="DG24" s="637"/>
      <c r="DH24" s="637"/>
      <c r="DI24" s="637"/>
      <c r="DJ24" s="637"/>
      <c r="DK24" s="638"/>
      <c r="DL24" s="686">
        <v>2185538</v>
      </c>
      <c r="DM24" s="637"/>
      <c r="DN24" s="637"/>
      <c r="DO24" s="637"/>
      <c r="DP24" s="637"/>
      <c r="DQ24" s="637"/>
      <c r="DR24" s="637"/>
      <c r="DS24" s="637"/>
      <c r="DT24" s="637"/>
      <c r="DU24" s="637"/>
      <c r="DV24" s="638"/>
      <c r="DW24" s="641">
        <v>38</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234</v>
      </c>
      <c r="S25" s="648"/>
      <c r="T25" s="648"/>
      <c r="U25" s="648"/>
      <c r="V25" s="648"/>
      <c r="W25" s="648"/>
      <c r="X25" s="648"/>
      <c r="Y25" s="649"/>
      <c r="Z25" s="650" t="s">
        <v>227</v>
      </c>
      <c r="AA25" s="650"/>
      <c r="AB25" s="650"/>
      <c r="AC25" s="650"/>
      <c r="AD25" s="651" t="s">
        <v>234</v>
      </c>
      <c r="AE25" s="651"/>
      <c r="AF25" s="651"/>
      <c r="AG25" s="651"/>
      <c r="AH25" s="651"/>
      <c r="AI25" s="651"/>
      <c r="AJ25" s="651"/>
      <c r="AK25" s="651"/>
      <c r="AL25" s="652" t="s">
        <v>227</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1374385</v>
      </c>
      <c r="CS25" s="683"/>
      <c r="CT25" s="683"/>
      <c r="CU25" s="683"/>
      <c r="CV25" s="683"/>
      <c r="CW25" s="683"/>
      <c r="CX25" s="683"/>
      <c r="CY25" s="684"/>
      <c r="CZ25" s="652">
        <v>11.6</v>
      </c>
      <c r="DA25" s="681"/>
      <c r="DB25" s="681"/>
      <c r="DC25" s="685"/>
      <c r="DD25" s="656">
        <v>1066594</v>
      </c>
      <c r="DE25" s="683"/>
      <c r="DF25" s="683"/>
      <c r="DG25" s="683"/>
      <c r="DH25" s="683"/>
      <c r="DI25" s="683"/>
      <c r="DJ25" s="683"/>
      <c r="DK25" s="684"/>
      <c r="DL25" s="656">
        <v>1063376</v>
      </c>
      <c r="DM25" s="683"/>
      <c r="DN25" s="683"/>
      <c r="DO25" s="683"/>
      <c r="DP25" s="683"/>
      <c r="DQ25" s="683"/>
      <c r="DR25" s="683"/>
      <c r="DS25" s="683"/>
      <c r="DT25" s="683"/>
      <c r="DU25" s="683"/>
      <c r="DV25" s="684"/>
      <c r="DW25" s="652">
        <v>18.5</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5532490</v>
      </c>
      <c r="S26" s="648"/>
      <c r="T26" s="648"/>
      <c r="U26" s="648"/>
      <c r="V26" s="648"/>
      <c r="W26" s="648"/>
      <c r="X26" s="648"/>
      <c r="Y26" s="649"/>
      <c r="Z26" s="650">
        <v>44.9</v>
      </c>
      <c r="AA26" s="650"/>
      <c r="AB26" s="650"/>
      <c r="AC26" s="650"/>
      <c r="AD26" s="651">
        <v>5404189</v>
      </c>
      <c r="AE26" s="651"/>
      <c r="AF26" s="651"/>
      <c r="AG26" s="651"/>
      <c r="AH26" s="651"/>
      <c r="AI26" s="651"/>
      <c r="AJ26" s="651"/>
      <c r="AK26" s="651"/>
      <c r="AL26" s="652">
        <v>99.5</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227</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805074</v>
      </c>
      <c r="CS26" s="648"/>
      <c r="CT26" s="648"/>
      <c r="CU26" s="648"/>
      <c r="CV26" s="648"/>
      <c r="CW26" s="648"/>
      <c r="CX26" s="648"/>
      <c r="CY26" s="649"/>
      <c r="CZ26" s="652">
        <v>6.8</v>
      </c>
      <c r="DA26" s="681"/>
      <c r="DB26" s="681"/>
      <c r="DC26" s="685"/>
      <c r="DD26" s="656">
        <v>539149</v>
      </c>
      <c r="DE26" s="648"/>
      <c r="DF26" s="648"/>
      <c r="DG26" s="648"/>
      <c r="DH26" s="648"/>
      <c r="DI26" s="648"/>
      <c r="DJ26" s="648"/>
      <c r="DK26" s="649"/>
      <c r="DL26" s="656" t="s">
        <v>234</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1971</v>
      </c>
      <c r="S27" s="648"/>
      <c r="T27" s="648"/>
      <c r="U27" s="648"/>
      <c r="V27" s="648"/>
      <c r="W27" s="648"/>
      <c r="X27" s="648"/>
      <c r="Y27" s="649"/>
      <c r="Z27" s="650">
        <v>0</v>
      </c>
      <c r="AA27" s="650"/>
      <c r="AB27" s="650"/>
      <c r="AC27" s="650"/>
      <c r="AD27" s="651">
        <v>1971</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2919001</v>
      </c>
      <c r="BH27" s="648"/>
      <c r="BI27" s="648"/>
      <c r="BJ27" s="648"/>
      <c r="BK27" s="648"/>
      <c r="BL27" s="648"/>
      <c r="BM27" s="648"/>
      <c r="BN27" s="649"/>
      <c r="BO27" s="650">
        <v>100</v>
      </c>
      <c r="BP27" s="650"/>
      <c r="BQ27" s="650"/>
      <c r="BR27" s="650"/>
      <c r="BS27" s="656" t="s">
        <v>174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1388467</v>
      </c>
      <c r="CS27" s="683"/>
      <c r="CT27" s="683"/>
      <c r="CU27" s="683"/>
      <c r="CV27" s="683"/>
      <c r="CW27" s="683"/>
      <c r="CX27" s="683"/>
      <c r="CY27" s="684"/>
      <c r="CZ27" s="652">
        <v>11.7</v>
      </c>
      <c r="DA27" s="681"/>
      <c r="DB27" s="681"/>
      <c r="DC27" s="685"/>
      <c r="DD27" s="656">
        <v>385982</v>
      </c>
      <c r="DE27" s="683"/>
      <c r="DF27" s="683"/>
      <c r="DG27" s="683"/>
      <c r="DH27" s="683"/>
      <c r="DI27" s="683"/>
      <c r="DJ27" s="683"/>
      <c r="DK27" s="684"/>
      <c r="DL27" s="656">
        <v>372232</v>
      </c>
      <c r="DM27" s="683"/>
      <c r="DN27" s="683"/>
      <c r="DO27" s="683"/>
      <c r="DP27" s="683"/>
      <c r="DQ27" s="683"/>
      <c r="DR27" s="683"/>
      <c r="DS27" s="683"/>
      <c r="DT27" s="683"/>
      <c r="DU27" s="683"/>
      <c r="DV27" s="684"/>
      <c r="DW27" s="652">
        <v>6.5</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69939</v>
      </c>
      <c r="S28" s="648"/>
      <c r="T28" s="648"/>
      <c r="U28" s="648"/>
      <c r="V28" s="648"/>
      <c r="W28" s="648"/>
      <c r="X28" s="648"/>
      <c r="Y28" s="649"/>
      <c r="Z28" s="650">
        <v>0.6</v>
      </c>
      <c r="AA28" s="650"/>
      <c r="AB28" s="650"/>
      <c r="AC28" s="650"/>
      <c r="AD28" s="651" t="s">
        <v>234</v>
      </c>
      <c r="AE28" s="651"/>
      <c r="AF28" s="651"/>
      <c r="AG28" s="651"/>
      <c r="AH28" s="651"/>
      <c r="AI28" s="651"/>
      <c r="AJ28" s="651"/>
      <c r="AK28" s="651"/>
      <c r="AL28" s="652" t="s">
        <v>227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749930</v>
      </c>
      <c r="CS28" s="648"/>
      <c r="CT28" s="648"/>
      <c r="CU28" s="648"/>
      <c r="CV28" s="648"/>
      <c r="CW28" s="648"/>
      <c r="CX28" s="648"/>
      <c r="CY28" s="649"/>
      <c r="CZ28" s="652">
        <v>6.3</v>
      </c>
      <c r="DA28" s="681"/>
      <c r="DB28" s="681"/>
      <c r="DC28" s="685"/>
      <c r="DD28" s="656">
        <v>749930</v>
      </c>
      <c r="DE28" s="648"/>
      <c r="DF28" s="648"/>
      <c r="DG28" s="648"/>
      <c r="DH28" s="648"/>
      <c r="DI28" s="648"/>
      <c r="DJ28" s="648"/>
      <c r="DK28" s="649"/>
      <c r="DL28" s="656">
        <v>749930</v>
      </c>
      <c r="DM28" s="648"/>
      <c r="DN28" s="648"/>
      <c r="DO28" s="648"/>
      <c r="DP28" s="648"/>
      <c r="DQ28" s="648"/>
      <c r="DR28" s="648"/>
      <c r="DS28" s="648"/>
      <c r="DT28" s="648"/>
      <c r="DU28" s="648"/>
      <c r="DV28" s="649"/>
      <c r="DW28" s="652">
        <v>13</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80173</v>
      </c>
      <c r="S29" s="648"/>
      <c r="T29" s="648"/>
      <c r="U29" s="648"/>
      <c r="V29" s="648"/>
      <c r="W29" s="648"/>
      <c r="X29" s="648"/>
      <c r="Y29" s="649"/>
      <c r="Z29" s="650">
        <v>0.6</v>
      </c>
      <c r="AA29" s="650"/>
      <c r="AB29" s="650"/>
      <c r="AC29" s="650"/>
      <c r="AD29" s="651">
        <v>8731</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305</v>
      </c>
      <c r="CG29" s="663"/>
      <c r="CH29" s="663"/>
      <c r="CI29" s="663"/>
      <c r="CJ29" s="663"/>
      <c r="CK29" s="663"/>
      <c r="CL29" s="663"/>
      <c r="CM29" s="663"/>
      <c r="CN29" s="663"/>
      <c r="CO29" s="663"/>
      <c r="CP29" s="663"/>
      <c r="CQ29" s="664"/>
      <c r="CR29" s="647">
        <v>749930</v>
      </c>
      <c r="CS29" s="683"/>
      <c r="CT29" s="683"/>
      <c r="CU29" s="683"/>
      <c r="CV29" s="683"/>
      <c r="CW29" s="683"/>
      <c r="CX29" s="683"/>
      <c r="CY29" s="684"/>
      <c r="CZ29" s="652">
        <v>6.3</v>
      </c>
      <c r="DA29" s="681"/>
      <c r="DB29" s="681"/>
      <c r="DC29" s="685"/>
      <c r="DD29" s="656">
        <v>749930</v>
      </c>
      <c r="DE29" s="683"/>
      <c r="DF29" s="683"/>
      <c r="DG29" s="683"/>
      <c r="DH29" s="683"/>
      <c r="DI29" s="683"/>
      <c r="DJ29" s="683"/>
      <c r="DK29" s="684"/>
      <c r="DL29" s="656">
        <v>749930</v>
      </c>
      <c r="DM29" s="683"/>
      <c r="DN29" s="683"/>
      <c r="DO29" s="683"/>
      <c r="DP29" s="683"/>
      <c r="DQ29" s="683"/>
      <c r="DR29" s="683"/>
      <c r="DS29" s="683"/>
      <c r="DT29" s="683"/>
      <c r="DU29" s="683"/>
      <c r="DV29" s="684"/>
      <c r="DW29" s="652">
        <v>13</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42580</v>
      </c>
      <c r="S30" s="648"/>
      <c r="T30" s="648"/>
      <c r="U30" s="648"/>
      <c r="V30" s="648"/>
      <c r="W30" s="648"/>
      <c r="X30" s="648"/>
      <c r="Y30" s="649"/>
      <c r="Z30" s="650">
        <v>0.3</v>
      </c>
      <c r="AA30" s="650"/>
      <c r="AB30" s="650"/>
      <c r="AC30" s="650"/>
      <c r="AD30" s="651" t="s">
        <v>227</v>
      </c>
      <c r="AE30" s="651"/>
      <c r="AF30" s="651"/>
      <c r="AG30" s="651"/>
      <c r="AH30" s="651"/>
      <c r="AI30" s="651"/>
      <c r="AJ30" s="651"/>
      <c r="AK30" s="651"/>
      <c r="AL30" s="652" t="s">
        <v>234</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707038</v>
      </c>
      <c r="CS30" s="648"/>
      <c r="CT30" s="648"/>
      <c r="CU30" s="648"/>
      <c r="CV30" s="648"/>
      <c r="CW30" s="648"/>
      <c r="CX30" s="648"/>
      <c r="CY30" s="649"/>
      <c r="CZ30" s="652">
        <v>6</v>
      </c>
      <c r="DA30" s="681"/>
      <c r="DB30" s="681"/>
      <c r="DC30" s="685"/>
      <c r="DD30" s="656">
        <v>707038</v>
      </c>
      <c r="DE30" s="648"/>
      <c r="DF30" s="648"/>
      <c r="DG30" s="648"/>
      <c r="DH30" s="648"/>
      <c r="DI30" s="648"/>
      <c r="DJ30" s="648"/>
      <c r="DK30" s="649"/>
      <c r="DL30" s="656">
        <v>707038</v>
      </c>
      <c r="DM30" s="648"/>
      <c r="DN30" s="648"/>
      <c r="DO30" s="648"/>
      <c r="DP30" s="648"/>
      <c r="DQ30" s="648"/>
      <c r="DR30" s="648"/>
      <c r="DS30" s="648"/>
      <c r="DT30" s="648"/>
      <c r="DU30" s="648"/>
      <c r="DV30" s="649"/>
      <c r="DW30" s="652">
        <v>12.3</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3610323</v>
      </c>
      <c r="S31" s="648"/>
      <c r="T31" s="648"/>
      <c r="U31" s="648"/>
      <c r="V31" s="648"/>
      <c r="W31" s="648"/>
      <c r="X31" s="648"/>
      <c r="Y31" s="649"/>
      <c r="Z31" s="650">
        <v>29.3</v>
      </c>
      <c r="AA31" s="650"/>
      <c r="AB31" s="650"/>
      <c r="AC31" s="650"/>
      <c r="AD31" s="651" t="s">
        <v>227</v>
      </c>
      <c r="AE31" s="651"/>
      <c r="AF31" s="651"/>
      <c r="AG31" s="651"/>
      <c r="AH31" s="651"/>
      <c r="AI31" s="651"/>
      <c r="AJ31" s="651"/>
      <c r="AK31" s="651"/>
      <c r="AL31" s="652" t="s">
        <v>234</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99.5</v>
      </c>
      <c r="BH31" s="702"/>
      <c r="BI31" s="702"/>
      <c r="BJ31" s="702"/>
      <c r="BK31" s="702"/>
      <c r="BL31" s="702"/>
      <c r="BM31" s="642">
        <v>98.4</v>
      </c>
      <c r="BN31" s="702"/>
      <c r="BO31" s="702"/>
      <c r="BP31" s="702"/>
      <c r="BQ31" s="703"/>
      <c r="BR31" s="715">
        <v>99.6</v>
      </c>
      <c r="BS31" s="702"/>
      <c r="BT31" s="702"/>
      <c r="BU31" s="702"/>
      <c r="BV31" s="702"/>
      <c r="BW31" s="702"/>
      <c r="BX31" s="642">
        <v>98.4</v>
      </c>
      <c r="BY31" s="702"/>
      <c r="BZ31" s="702"/>
      <c r="CA31" s="702"/>
      <c r="CB31" s="703"/>
      <c r="CD31" s="693"/>
      <c r="CE31" s="694"/>
      <c r="CF31" s="662" t="s">
        <v>313</v>
      </c>
      <c r="CG31" s="663"/>
      <c r="CH31" s="663"/>
      <c r="CI31" s="663"/>
      <c r="CJ31" s="663"/>
      <c r="CK31" s="663"/>
      <c r="CL31" s="663"/>
      <c r="CM31" s="663"/>
      <c r="CN31" s="663"/>
      <c r="CO31" s="663"/>
      <c r="CP31" s="663"/>
      <c r="CQ31" s="664"/>
      <c r="CR31" s="647">
        <v>42892</v>
      </c>
      <c r="CS31" s="683"/>
      <c r="CT31" s="683"/>
      <c r="CU31" s="683"/>
      <c r="CV31" s="683"/>
      <c r="CW31" s="683"/>
      <c r="CX31" s="683"/>
      <c r="CY31" s="684"/>
      <c r="CZ31" s="652">
        <v>0.4</v>
      </c>
      <c r="DA31" s="681"/>
      <c r="DB31" s="681"/>
      <c r="DC31" s="685"/>
      <c r="DD31" s="656">
        <v>42892</v>
      </c>
      <c r="DE31" s="683"/>
      <c r="DF31" s="683"/>
      <c r="DG31" s="683"/>
      <c r="DH31" s="683"/>
      <c r="DI31" s="683"/>
      <c r="DJ31" s="683"/>
      <c r="DK31" s="684"/>
      <c r="DL31" s="656">
        <v>42892</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314</v>
      </c>
      <c r="C32" s="698"/>
      <c r="D32" s="698"/>
      <c r="E32" s="698"/>
      <c r="F32" s="698"/>
      <c r="G32" s="698"/>
      <c r="H32" s="698"/>
      <c r="I32" s="698"/>
      <c r="J32" s="698"/>
      <c r="K32" s="698"/>
      <c r="L32" s="698"/>
      <c r="M32" s="698"/>
      <c r="N32" s="698"/>
      <c r="O32" s="698"/>
      <c r="P32" s="698"/>
      <c r="Q32" s="699"/>
      <c r="R32" s="647" t="s">
        <v>227</v>
      </c>
      <c r="S32" s="648"/>
      <c r="T32" s="648"/>
      <c r="U32" s="648"/>
      <c r="V32" s="648"/>
      <c r="W32" s="648"/>
      <c r="X32" s="648"/>
      <c r="Y32" s="649"/>
      <c r="Z32" s="650" t="s">
        <v>227</v>
      </c>
      <c r="AA32" s="650"/>
      <c r="AB32" s="650"/>
      <c r="AC32" s="650"/>
      <c r="AD32" s="651" t="s">
        <v>227</v>
      </c>
      <c r="AE32" s="651"/>
      <c r="AF32" s="651"/>
      <c r="AG32" s="651"/>
      <c r="AH32" s="651"/>
      <c r="AI32" s="651"/>
      <c r="AJ32" s="651"/>
      <c r="AK32" s="651"/>
      <c r="AL32" s="652" t="s">
        <v>227</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99.5</v>
      </c>
      <c r="BH32" s="683"/>
      <c r="BI32" s="683"/>
      <c r="BJ32" s="683"/>
      <c r="BK32" s="683"/>
      <c r="BL32" s="683"/>
      <c r="BM32" s="653">
        <v>98.7</v>
      </c>
      <c r="BN32" s="713"/>
      <c r="BO32" s="713"/>
      <c r="BP32" s="713"/>
      <c r="BQ32" s="714"/>
      <c r="BR32" s="716">
        <v>99.5</v>
      </c>
      <c r="BS32" s="683"/>
      <c r="BT32" s="683"/>
      <c r="BU32" s="683"/>
      <c r="BV32" s="683"/>
      <c r="BW32" s="683"/>
      <c r="BX32" s="653">
        <v>98.7</v>
      </c>
      <c r="BY32" s="713"/>
      <c r="BZ32" s="713"/>
      <c r="CA32" s="713"/>
      <c r="CB32" s="714"/>
      <c r="CD32" s="695"/>
      <c r="CE32" s="696"/>
      <c r="CF32" s="662" t="s">
        <v>317</v>
      </c>
      <c r="CG32" s="663"/>
      <c r="CH32" s="663"/>
      <c r="CI32" s="663"/>
      <c r="CJ32" s="663"/>
      <c r="CK32" s="663"/>
      <c r="CL32" s="663"/>
      <c r="CM32" s="663"/>
      <c r="CN32" s="663"/>
      <c r="CO32" s="663"/>
      <c r="CP32" s="663"/>
      <c r="CQ32" s="664"/>
      <c r="CR32" s="647" t="s">
        <v>227</v>
      </c>
      <c r="CS32" s="648"/>
      <c r="CT32" s="648"/>
      <c r="CU32" s="648"/>
      <c r="CV32" s="648"/>
      <c r="CW32" s="648"/>
      <c r="CX32" s="648"/>
      <c r="CY32" s="649"/>
      <c r="CZ32" s="652" t="s">
        <v>234</v>
      </c>
      <c r="DA32" s="681"/>
      <c r="DB32" s="681"/>
      <c r="DC32" s="685"/>
      <c r="DD32" s="656" t="s">
        <v>227</v>
      </c>
      <c r="DE32" s="648"/>
      <c r="DF32" s="648"/>
      <c r="DG32" s="648"/>
      <c r="DH32" s="648"/>
      <c r="DI32" s="648"/>
      <c r="DJ32" s="648"/>
      <c r="DK32" s="649"/>
      <c r="DL32" s="656" t="s">
        <v>234</v>
      </c>
      <c r="DM32" s="648"/>
      <c r="DN32" s="648"/>
      <c r="DO32" s="648"/>
      <c r="DP32" s="648"/>
      <c r="DQ32" s="648"/>
      <c r="DR32" s="648"/>
      <c r="DS32" s="648"/>
      <c r="DT32" s="648"/>
      <c r="DU32" s="648"/>
      <c r="DV32" s="649"/>
      <c r="DW32" s="652" t="s">
        <v>227</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693064</v>
      </c>
      <c r="S33" s="648"/>
      <c r="T33" s="648"/>
      <c r="U33" s="648"/>
      <c r="V33" s="648"/>
      <c r="W33" s="648"/>
      <c r="X33" s="648"/>
      <c r="Y33" s="649"/>
      <c r="Z33" s="650">
        <v>5.6</v>
      </c>
      <c r="AA33" s="650"/>
      <c r="AB33" s="650"/>
      <c r="AC33" s="650"/>
      <c r="AD33" s="651" t="s">
        <v>227</v>
      </c>
      <c r="AE33" s="651"/>
      <c r="AF33" s="651"/>
      <c r="AG33" s="651"/>
      <c r="AH33" s="651"/>
      <c r="AI33" s="651"/>
      <c r="AJ33" s="651"/>
      <c r="AK33" s="651"/>
      <c r="AL33" s="652" t="s">
        <v>227</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99.4</v>
      </c>
      <c r="BH33" s="718"/>
      <c r="BI33" s="718"/>
      <c r="BJ33" s="718"/>
      <c r="BK33" s="718"/>
      <c r="BL33" s="718"/>
      <c r="BM33" s="719">
        <v>98.1</v>
      </c>
      <c r="BN33" s="718"/>
      <c r="BO33" s="718"/>
      <c r="BP33" s="718"/>
      <c r="BQ33" s="720"/>
      <c r="BR33" s="717">
        <v>99.6</v>
      </c>
      <c r="BS33" s="718"/>
      <c r="BT33" s="718"/>
      <c r="BU33" s="718"/>
      <c r="BV33" s="718"/>
      <c r="BW33" s="718"/>
      <c r="BX33" s="719">
        <v>98.1</v>
      </c>
      <c r="BY33" s="718"/>
      <c r="BZ33" s="718"/>
      <c r="CA33" s="718"/>
      <c r="CB33" s="720"/>
      <c r="CD33" s="662" t="s">
        <v>320</v>
      </c>
      <c r="CE33" s="663"/>
      <c r="CF33" s="663"/>
      <c r="CG33" s="663"/>
      <c r="CH33" s="663"/>
      <c r="CI33" s="663"/>
      <c r="CJ33" s="663"/>
      <c r="CK33" s="663"/>
      <c r="CL33" s="663"/>
      <c r="CM33" s="663"/>
      <c r="CN33" s="663"/>
      <c r="CO33" s="663"/>
      <c r="CP33" s="663"/>
      <c r="CQ33" s="664"/>
      <c r="CR33" s="647">
        <v>7439649</v>
      </c>
      <c r="CS33" s="683"/>
      <c r="CT33" s="683"/>
      <c r="CU33" s="683"/>
      <c r="CV33" s="683"/>
      <c r="CW33" s="683"/>
      <c r="CX33" s="683"/>
      <c r="CY33" s="684"/>
      <c r="CZ33" s="652">
        <v>62.8</v>
      </c>
      <c r="DA33" s="681"/>
      <c r="DB33" s="681"/>
      <c r="DC33" s="685"/>
      <c r="DD33" s="656">
        <v>3819887</v>
      </c>
      <c r="DE33" s="683"/>
      <c r="DF33" s="683"/>
      <c r="DG33" s="683"/>
      <c r="DH33" s="683"/>
      <c r="DI33" s="683"/>
      <c r="DJ33" s="683"/>
      <c r="DK33" s="684"/>
      <c r="DL33" s="656">
        <v>2357261</v>
      </c>
      <c r="DM33" s="683"/>
      <c r="DN33" s="683"/>
      <c r="DO33" s="683"/>
      <c r="DP33" s="683"/>
      <c r="DQ33" s="683"/>
      <c r="DR33" s="683"/>
      <c r="DS33" s="683"/>
      <c r="DT33" s="683"/>
      <c r="DU33" s="683"/>
      <c r="DV33" s="684"/>
      <c r="DW33" s="652">
        <v>41</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13217</v>
      </c>
      <c r="S34" s="648"/>
      <c r="T34" s="648"/>
      <c r="U34" s="648"/>
      <c r="V34" s="648"/>
      <c r="W34" s="648"/>
      <c r="X34" s="648"/>
      <c r="Y34" s="649"/>
      <c r="Z34" s="650">
        <v>0.1</v>
      </c>
      <c r="AA34" s="650"/>
      <c r="AB34" s="650"/>
      <c r="AC34" s="650"/>
      <c r="AD34" s="651">
        <v>4919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1406465</v>
      </c>
      <c r="CS34" s="648"/>
      <c r="CT34" s="648"/>
      <c r="CU34" s="648"/>
      <c r="CV34" s="648"/>
      <c r="CW34" s="648"/>
      <c r="CX34" s="648"/>
      <c r="CY34" s="649"/>
      <c r="CZ34" s="652">
        <v>11.9</v>
      </c>
      <c r="DA34" s="681"/>
      <c r="DB34" s="681"/>
      <c r="DC34" s="685"/>
      <c r="DD34" s="656">
        <v>861182</v>
      </c>
      <c r="DE34" s="648"/>
      <c r="DF34" s="648"/>
      <c r="DG34" s="648"/>
      <c r="DH34" s="648"/>
      <c r="DI34" s="648"/>
      <c r="DJ34" s="648"/>
      <c r="DK34" s="649"/>
      <c r="DL34" s="656">
        <v>571758</v>
      </c>
      <c r="DM34" s="648"/>
      <c r="DN34" s="648"/>
      <c r="DO34" s="648"/>
      <c r="DP34" s="648"/>
      <c r="DQ34" s="648"/>
      <c r="DR34" s="648"/>
      <c r="DS34" s="648"/>
      <c r="DT34" s="648"/>
      <c r="DU34" s="648"/>
      <c r="DV34" s="649"/>
      <c r="DW34" s="652">
        <v>9.9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423826</v>
      </c>
      <c r="S35" s="648"/>
      <c r="T35" s="648"/>
      <c r="U35" s="648"/>
      <c r="V35" s="648"/>
      <c r="W35" s="648"/>
      <c r="X35" s="648"/>
      <c r="Y35" s="649"/>
      <c r="Z35" s="650">
        <v>3.4</v>
      </c>
      <c r="AA35" s="650"/>
      <c r="AB35" s="650"/>
      <c r="AC35" s="650"/>
      <c r="AD35" s="651" t="s">
        <v>227</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186155</v>
      </c>
      <c r="CS35" s="683"/>
      <c r="CT35" s="683"/>
      <c r="CU35" s="683"/>
      <c r="CV35" s="683"/>
      <c r="CW35" s="683"/>
      <c r="CX35" s="683"/>
      <c r="CY35" s="684"/>
      <c r="CZ35" s="652">
        <v>1.6</v>
      </c>
      <c r="DA35" s="681"/>
      <c r="DB35" s="681"/>
      <c r="DC35" s="685"/>
      <c r="DD35" s="656">
        <v>165860</v>
      </c>
      <c r="DE35" s="683"/>
      <c r="DF35" s="683"/>
      <c r="DG35" s="683"/>
      <c r="DH35" s="683"/>
      <c r="DI35" s="683"/>
      <c r="DJ35" s="683"/>
      <c r="DK35" s="684"/>
      <c r="DL35" s="656">
        <v>164628</v>
      </c>
      <c r="DM35" s="683"/>
      <c r="DN35" s="683"/>
      <c r="DO35" s="683"/>
      <c r="DP35" s="683"/>
      <c r="DQ35" s="683"/>
      <c r="DR35" s="683"/>
      <c r="DS35" s="683"/>
      <c r="DT35" s="683"/>
      <c r="DU35" s="683"/>
      <c r="DV35" s="684"/>
      <c r="DW35" s="652">
        <v>2.9</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394553</v>
      </c>
      <c r="S36" s="648"/>
      <c r="T36" s="648"/>
      <c r="U36" s="648"/>
      <c r="V36" s="648"/>
      <c r="W36" s="648"/>
      <c r="X36" s="648"/>
      <c r="Y36" s="649"/>
      <c r="Z36" s="650">
        <v>3.2</v>
      </c>
      <c r="AA36" s="650"/>
      <c r="AB36" s="650"/>
      <c r="AC36" s="650"/>
      <c r="AD36" s="651">
        <v>9603</v>
      </c>
      <c r="AE36" s="651"/>
      <c r="AF36" s="651"/>
      <c r="AG36" s="651"/>
      <c r="AH36" s="651"/>
      <c r="AI36" s="651"/>
      <c r="AJ36" s="651"/>
      <c r="AK36" s="651"/>
      <c r="AL36" s="652">
        <v>0.2</v>
      </c>
      <c r="AM36" s="653"/>
      <c r="AN36" s="653"/>
      <c r="AO36" s="654"/>
      <c r="AP36" s="235"/>
      <c r="AQ36" s="721" t="s">
        <v>328</v>
      </c>
      <c r="AR36" s="722"/>
      <c r="AS36" s="722"/>
      <c r="AT36" s="722"/>
      <c r="AU36" s="722"/>
      <c r="AV36" s="722"/>
      <c r="AW36" s="722"/>
      <c r="AX36" s="722"/>
      <c r="AY36" s="723"/>
      <c r="AZ36" s="636">
        <v>1289951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166286</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4189688</v>
      </c>
      <c r="CS36" s="648"/>
      <c r="CT36" s="648"/>
      <c r="CU36" s="648"/>
      <c r="CV36" s="648"/>
      <c r="CW36" s="648"/>
      <c r="CX36" s="648"/>
      <c r="CY36" s="649"/>
      <c r="CZ36" s="652">
        <v>35.4</v>
      </c>
      <c r="DA36" s="681"/>
      <c r="DB36" s="681"/>
      <c r="DC36" s="685"/>
      <c r="DD36" s="656">
        <v>1478858</v>
      </c>
      <c r="DE36" s="648"/>
      <c r="DF36" s="648"/>
      <c r="DG36" s="648"/>
      <c r="DH36" s="648"/>
      <c r="DI36" s="648"/>
      <c r="DJ36" s="648"/>
      <c r="DK36" s="649"/>
      <c r="DL36" s="656">
        <v>950628</v>
      </c>
      <c r="DM36" s="648"/>
      <c r="DN36" s="648"/>
      <c r="DO36" s="648"/>
      <c r="DP36" s="648"/>
      <c r="DQ36" s="648"/>
      <c r="DR36" s="648"/>
      <c r="DS36" s="648"/>
      <c r="DT36" s="648"/>
      <c r="DU36" s="648"/>
      <c r="DV36" s="649"/>
      <c r="DW36" s="652">
        <v>16.5</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367577</v>
      </c>
      <c r="S37" s="648"/>
      <c r="T37" s="648"/>
      <c r="U37" s="648"/>
      <c r="V37" s="648"/>
      <c r="W37" s="648"/>
      <c r="X37" s="648"/>
      <c r="Y37" s="649"/>
      <c r="Z37" s="650">
        <v>3</v>
      </c>
      <c r="AA37" s="650"/>
      <c r="AB37" s="650"/>
      <c r="AC37" s="650"/>
      <c r="AD37" s="651" t="s">
        <v>234</v>
      </c>
      <c r="AE37" s="651"/>
      <c r="AF37" s="651"/>
      <c r="AG37" s="651"/>
      <c r="AH37" s="651"/>
      <c r="AI37" s="651"/>
      <c r="AJ37" s="651"/>
      <c r="AK37" s="651"/>
      <c r="AL37" s="652" t="s">
        <v>227</v>
      </c>
      <c r="AM37" s="653"/>
      <c r="AN37" s="653"/>
      <c r="AO37" s="654"/>
      <c r="AQ37" s="725" t="s">
        <v>332</v>
      </c>
      <c r="AR37" s="726"/>
      <c r="AS37" s="726"/>
      <c r="AT37" s="726"/>
      <c r="AU37" s="726"/>
      <c r="AV37" s="726"/>
      <c r="AW37" s="726"/>
      <c r="AX37" s="726"/>
      <c r="AY37" s="727"/>
      <c r="AZ37" s="647">
        <v>501859</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151463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647037</v>
      </c>
      <c r="CS37" s="683"/>
      <c r="CT37" s="683"/>
      <c r="CU37" s="683"/>
      <c r="CV37" s="683"/>
      <c r="CW37" s="683"/>
      <c r="CX37" s="683"/>
      <c r="CY37" s="684"/>
      <c r="CZ37" s="652">
        <v>5.5</v>
      </c>
      <c r="DA37" s="681"/>
      <c r="DB37" s="681"/>
      <c r="DC37" s="685"/>
      <c r="DD37" s="656">
        <v>634259</v>
      </c>
      <c r="DE37" s="683"/>
      <c r="DF37" s="683"/>
      <c r="DG37" s="683"/>
      <c r="DH37" s="683"/>
      <c r="DI37" s="683"/>
      <c r="DJ37" s="683"/>
      <c r="DK37" s="684"/>
      <c r="DL37" s="656">
        <v>554244</v>
      </c>
      <c r="DM37" s="683"/>
      <c r="DN37" s="683"/>
      <c r="DO37" s="683"/>
      <c r="DP37" s="683"/>
      <c r="DQ37" s="683"/>
      <c r="DR37" s="683"/>
      <c r="DS37" s="683"/>
      <c r="DT37" s="683"/>
      <c r="DU37" s="683"/>
      <c r="DV37" s="684"/>
      <c r="DW37" s="652">
        <v>9.6</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305082</v>
      </c>
      <c r="S38" s="648"/>
      <c r="T38" s="648"/>
      <c r="U38" s="648"/>
      <c r="V38" s="648"/>
      <c r="W38" s="648"/>
      <c r="X38" s="648"/>
      <c r="Y38" s="649"/>
      <c r="Z38" s="650">
        <v>2.5</v>
      </c>
      <c r="AA38" s="650"/>
      <c r="AB38" s="650"/>
      <c r="AC38" s="650"/>
      <c r="AD38" s="651">
        <v>2568</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53396</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2874</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1262823</v>
      </c>
      <c r="CS38" s="648"/>
      <c r="CT38" s="648"/>
      <c r="CU38" s="648"/>
      <c r="CV38" s="648"/>
      <c r="CW38" s="648"/>
      <c r="CX38" s="648"/>
      <c r="CY38" s="649"/>
      <c r="CZ38" s="652">
        <v>10.7</v>
      </c>
      <c r="DA38" s="681"/>
      <c r="DB38" s="681"/>
      <c r="DC38" s="685"/>
      <c r="DD38" s="656">
        <v>1118435</v>
      </c>
      <c r="DE38" s="648"/>
      <c r="DF38" s="648"/>
      <c r="DG38" s="648"/>
      <c r="DH38" s="648"/>
      <c r="DI38" s="648"/>
      <c r="DJ38" s="648"/>
      <c r="DK38" s="649"/>
      <c r="DL38" s="656">
        <v>670247</v>
      </c>
      <c r="DM38" s="648"/>
      <c r="DN38" s="648"/>
      <c r="DO38" s="648"/>
      <c r="DP38" s="648"/>
      <c r="DQ38" s="648"/>
      <c r="DR38" s="648"/>
      <c r="DS38" s="648"/>
      <c r="DT38" s="648"/>
      <c r="DU38" s="648"/>
      <c r="DV38" s="649"/>
      <c r="DW38" s="652">
        <v>11.6</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800686</v>
      </c>
      <c r="S39" s="648"/>
      <c r="T39" s="648"/>
      <c r="U39" s="648"/>
      <c r="V39" s="648"/>
      <c r="W39" s="648"/>
      <c r="X39" s="648"/>
      <c r="Y39" s="649"/>
      <c r="Z39" s="650">
        <v>6.5</v>
      </c>
      <c r="AA39" s="650"/>
      <c r="AB39" s="650"/>
      <c r="AC39" s="650"/>
      <c r="AD39" s="651" t="s">
        <v>227</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v>27128</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4679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394518</v>
      </c>
      <c r="CS39" s="683"/>
      <c r="CT39" s="683"/>
      <c r="CU39" s="683"/>
      <c r="CV39" s="683"/>
      <c r="CW39" s="683"/>
      <c r="CX39" s="683"/>
      <c r="CY39" s="684"/>
      <c r="CZ39" s="652">
        <v>3.3</v>
      </c>
      <c r="DA39" s="681"/>
      <c r="DB39" s="681"/>
      <c r="DC39" s="685"/>
      <c r="DD39" s="656">
        <v>195552</v>
      </c>
      <c r="DE39" s="683"/>
      <c r="DF39" s="683"/>
      <c r="DG39" s="683"/>
      <c r="DH39" s="683"/>
      <c r="DI39" s="683"/>
      <c r="DJ39" s="683"/>
      <c r="DK39" s="684"/>
      <c r="DL39" s="656" t="s">
        <v>174</v>
      </c>
      <c r="DM39" s="683"/>
      <c r="DN39" s="683"/>
      <c r="DO39" s="683"/>
      <c r="DP39" s="683"/>
      <c r="DQ39" s="683"/>
      <c r="DR39" s="683"/>
      <c r="DS39" s="683"/>
      <c r="DT39" s="683"/>
      <c r="DU39" s="683"/>
      <c r="DV39" s="684"/>
      <c r="DW39" s="652" t="s">
        <v>227</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227</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t="s">
        <v>174</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118</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t="s">
        <v>227</v>
      </c>
      <c r="CS40" s="648"/>
      <c r="CT40" s="648"/>
      <c r="CU40" s="648"/>
      <c r="CV40" s="648"/>
      <c r="CW40" s="648"/>
      <c r="CX40" s="648"/>
      <c r="CY40" s="649"/>
      <c r="CZ40" s="652" t="s">
        <v>174</v>
      </c>
      <c r="DA40" s="681"/>
      <c r="DB40" s="681"/>
      <c r="DC40" s="685"/>
      <c r="DD40" s="656" t="s">
        <v>234</v>
      </c>
      <c r="DE40" s="648"/>
      <c r="DF40" s="648"/>
      <c r="DG40" s="648"/>
      <c r="DH40" s="648"/>
      <c r="DI40" s="648"/>
      <c r="DJ40" s="648"/>
      <c r="DK40" s="649"/>
      <c r="DL40" s="656" t="s">
        <v>227</v>
      </c>
      <c r="DM40" s="648"/>
      <c r="DN40" s="648"/>
      <c r="DO40" s="648"/>
      <c r="DP40" s="648"/>
      <c r="DQ40" s="648"/>
      <c r="DR40" s="648"/>
      <c r="DS40" s="648"/>
      <c r="DT40" s="648"/>
      <c r="DU40" s="648"/>
      <c r="DV40" s="649"/>
      <c r="DW40" s="652" t="s">
        <v>227</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234</v>
      </c>
      <c r="AA41" s="650"/>
      <c r="AB41" s="650"/>
      <c r="AC41" s="650"/>
      <c r="AD41" s="651" t="s">
        <v>234</v>
      </c>
      <c r="AE41" s="651"/>
      <c r="AF41" s="651"/>
      <c r="AG41" s="651"/>
      <c r="AH41" s="651"/>
      <c r="AI41" s="651"/>
      <c r="AJ41" s="651"/>
      <c r="AK41" s="651"/>
      <c r="AL41" s="652" t="s">
        <v>227</v>
      </c>
      <c r="AM41" s="653"/>
      <c r="AN41" s="653"/>
      <c r="AO41" s="654"/>
      <c r="AQ41" s="725" t="s">
        <v>349</v>
      </c>
      <c r="AR41" s="726"/>
      <c r="AS41" s="726"/>
      <c r="AT41" s="726"/>
      <c r="AU41" s="726"/>
      <c r="AV41" s="726"/>
      <c r="AW41" s="726"/>
      <c r="AX41" s="726"/>
      <c r="AY41" s="727"/>
      <c r="AZ41" s="647">
        <v>153311</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227</v>
      </c>
      <c r="CS41" s="683"/>
      <c r="CT41" s="683"/>
      <c r="CU41" s="683"/>
      <c r="CV41" s="683"/>
      <c r="CW41" s="683"/>
      <c r="CX41" s="683"/>
      <c r="CY41" s="684"/>
      <c r="CZ41" s="652" t="s">
        <v>227</v>
      </c>
      <c r="DA41" s="681"/>
      <c r="DB41" s="681"/>
      <c r="DC41" s="685"/>
      <c r="DD41" s="656" t="s">
        <v>174</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322193</v>
      </c>
      <c r="S42" s="648"/>
      <c r="T42" s="648"/>
      <c r="U42" s="648"/>
      <c r="V42" s="648"/>
      <c r="W42" s="648"/>
      <c r="X42" s="648"/>
      <c r="Y42" s="649"/>
      <c r="Z42" s="650">
        <v>2.6</v>
      </c>
      <c r="AA42" s="650"/>
      <c r="AB42" s="650"/>
      <c r="AC42" s="650"/>
      <c r="AD42" s="651" t="s">
        <v>227</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554257</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322</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884986</v>
      </c>
      <c r="CS42" s="648"/>
      <c r="CT42" s="648"/>
      <c r="CU42" s="648"/>
      <c r="CV42" s="648"/>
      <c r="CW42" s="648"/>
      <c r="CX42" s="648"/>
      <c r="CY42" s="649"/>
      <c r="CZ42" s="652">
        <v>7.5</v>
      </c>
      <c r="DA42" s="653"/>
      <c r="DB42" s="653"/>
      <c r="DC42" s="665"/>
      <c r="DD42" s="656">
        <v>316303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356</v>
      </c>
      <c r="C43" s="689"/>
      <c r="D43" s="689"/>
      <c r="E43" s="689"/>
      <c r="F43" s="689"/>
      <c r="G43" s="689"/>
      <c r="H43" s="689"/>
      <c r="I43" s="689"/>
      <c r="J43" s="689"/>
      <c r="K43" s="689"/>
      <c r="L43" s="689"/>
      <c r="M43" s="689"/>
      <c r="N43" s="689"/>
      <c r="O43" s="689"/>
      <c r="P43" s="689"/>
      <c r="Q43" s="690"/>
      <c r="R43" s="738">
        <v>12335481</v>
      </c>
      <c r="S43" s="739"/>
      <c r="T43" s="739"/>
      <c r="U43" s="739"/>
      <c r="V43" s="739"/>
      <c r="W43" s="739"/>
      <c r="X43" s="739"/>
      <c r="Y43" s="740"/>
      <c r="Z43" s="741">
        <v>100</v>
      </c>
      <c r="AA43" s="741"/>
      <c r="AB43" s="741"/>
      <c r="AC43" s="741"/>
      <c r="AD43" s="742">
        <v>5431981</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20707</v>
      </c>
      <c r="CS43" s="683"/>
      <c r="CT43" s="683"/>
      <c r="CU43" s="683"/>
      <c r="CV43" s="683"/>
      <c r="CW43" s="683"/>
      <c r="CX43" s="683"/>
      <c r="CY43" s="684"/>
      <c r="CZ43" s="652">
        <v>0.2</v>
      </c>
      <c r="DA43" s="681"/>
      <c r="DB43" s="681"/>
      <c r="DC43" s="685"/>
      <c r="DD43" s="656">
        <v>20707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884986</v>
      </c>
      <c r="CS44" s="648"/>
      <c r="CT44" s="648"/>
      <c r="CU44" s="648"/>
      <c r="CV44" s="648"/>
      <c r="CW44" s="648"/>
      <c r="CX44" s="648"/>
      <c r="CY44" s="649"/>
      <c r="CZ44" s="652">
        <v>7.5</v>
      </c>
      <c r="DA44" s="653"/>
      <c r="DB44" s="653"/>
      <c r="DC44" s="665"/>
      <c r="DD44" s="656">
        <v>316303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107360</v>
      </c>
      <c r="CS45" s="683"/>
      <c r="CT45" s="683"/>
      <c r="CU45" s="683"/>
      <c r="CV45" s="683"/>
      <c r="CW45" s="683"/>
      <c r="CX45" s="683"/>
      <c r="CY45" s="684"/>
      <c r="CZ45" s="652">
        <v>0.9</v>
      </c>
      <c r="DA45" s="681"/>
      <c r="DB45" s="681"/>
      <c r="DC45" s="685"/>
      <c r="DD45" s="656">
        <v>23909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751493</v>
      </c>
      <c r="CS46" s="648"/>
      <c r="CT46" s="648"/>
      <c r="CU46" s="648"/>
      <c r="CV46" s="648"/>
      <c r="CW46" s="648"/>
      <c r="CX46" s="648"/>
      <c r="CY46" s="649"/>
      <c r="CZ46" s="652">
        <v>6.3</v>
      </c>
      <c r="DA46" s="653"/>
      <c r="DB46" s="653"/>
      <c r="DC46" s="665"/>
      <c r="DD46" s="656">
        <v>266261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234</v>
      </c>
      <c r="CS47" s="683"/>
      <c r="CT47" s="683"/>
      <c r="CU47" s="683"/>
      <c r="CV47" s="683"/>
      <c r="CW47" s="683"/>
      <c r="CX47" s="683"/>
      <c r="CY47" s="684"/>
      <c r="CZ47" s="652" t="s">
        <v>227</v>
      </c>
      <c r="DA47" s="681"/>
      <c r="DB47" s="681"/>
      <c r="DC47" s="685"/>
      <c r="DD47" s="656" t="s">
        <v>234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11837417</v>
      </c>
      <c r="CS49" s="718"/>
      <c r="CT49" s="718"/>
      <c r="CU49" s="718"/>
      <c r="CV49" s="718"/>
      <c r="CW49" s="718"/>
      <c r="CX49" s="718"/>
      <c r="CY49" s="749"/>
      <c r="CZ49" s="743">
        <v>100</v>
      </c>
      <c r="DA49" s="750"/>
      <c r="DB49" s="750"/>
      <c r="DC49" s="751"/>
      <c r="DD49" s="752">
        <v>6338696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pzxiENNudyS8dWuWVinAE08a4+0IQOXqBwLNSdlLWp88Gv9aehOOLzy66vt8Ku+GLkA5cR1v8O2LFqNLVOgGw==" saltValue="ZyFfhfwFITEO9JeRZiYa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12335</v>
      </c>
      <c r="R7" s="783"/>
      <c r="S7" s="783"/>
      <c r="T7" s="783"/>
      <c r="U7" s="783"/>
      <c r="V7" s="783">
        <v>11837</v>
      </c>
      <c r="W7" s="783"/>
      <c r="X7" s="783"/>
      <c r="Y7" s="783"/>
      <c r="Z7" s="783"/>
      <c r="AA7" s="783">
        <f>Q7-V7</f>
        <v>498</v>
      </c>
      <c r="AB7" s="783"/>
      <c r="AC7" s="783"/>
      <c r="AD7" s="783"/>
      <c r="AE7" s="784"/>
      <c r="AF7" s="785">
        <v>464</v>
      </c>
      <c r="AG7" s="786"/>
      <c r="AH7" s="786"/>
      <c r="AI7" s="786"/>
      <c r="AJ7" s="787"/>
      <c r="AK7" s="822">
        <v>385</v>
      </c>
      <c r="AL7" s="823"/>
      <c r="AM7" s="823"/>
      <c r="AN7" s="823"/>
      <c r="AO7" s="823"/>
      <c r="AP7" s="823">
        <v>8874</v>
      </c>
      <c r="AQ7" s="823"/>
      <c r="AR7" s="823"/>
      <c r="AS7" s="823"/>
      <c r="AT7" s="823"/>
      <c r="AU7" s="824" t="s">
        <v>574</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576</v>
      </c>
      <c r="BS7" s="826" t="s">
        <v>577</v>
      </c>
      <c r="BT7" s="827"/>
      <c r="BU7" s="827"/>
      <c r="BV7" s="827"/>
      <c r="BW7" s="827"/>
      <c r="BX7" s="827"/>
      <c r="BY7" s="827"/>
      <c r="BZ7" s="827"/>
      <c r="CA7" s="827"/>
      <c r="CB7" s="827"/>
      <c r="CC7" s="827"/>
      <c r="CD7" s="827"/>
      <c r="CE7" s="827"/>
      <c r="CF7" s="827"/>
      <c r="CG7" s="828"/>
      <c r="CH7" s="819">
        <v>0</v>
      </c>
      <c r="CI7" s="820"/>
      <c r="CJ7" s="820"/>
      <c r="CK7" s="820"/>
      <c r="CL7" s="821"/>
      <c r="CM7" s="819">
        <v>121</v>
      </c>
      <c r="CN7" s="820"/>
      <c r="CO7" s="820"/>
      <c r="CP7" s="820"/>
      <c r="CQ7" s="821"/>
      <c r="CR7" s="819">
        <v>5</v>
      </c>
      <c r="CS7" s="820"/>
      <c r="CT7" s="820"/>
      <c r="CU7" s="820"/>
      <c r="CV7" s="821"/>
      <c r="CW7" s="819" t="s">
        <v>575</v>
      </c>
      <c r="CX7" s="820"/>
      <c r="CY7" s="820"/>
      <c r="CZ7" s="820"/>
      <c r="DA7" s="821"/>
      <c r="DB7" s="819" t="s">
        <v>575</v>
      </c>
      <c r="DC7" s="820"/>
      <c r="DD7" s="820"/>
      <c r="DE7" s="820"/>
      <c r="DF7" s="821"/>
      <c r="DG7" s="819">
        <v>99</v>
      </c>
      <c r="DH7" s="820"/>
      <c r="DI7" s="820"/>
      <c r="DJ7" s="820"/>
      <c r="DK7" s="821"/>
      <c r="DL7" s="819" t="s">
        <v>575</v>
      </c>
      <c r="DM7" s="820"/>
      <c r="DN7" s="820"/>
      <c r="DO7" s="820"/>
      <c r="DP7" s="821"/>
      <c r="DQ7" s="819" t="s">
        <v>575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12335</v>
      </c>
      <c r="R23" s="842"/>
      <c r="S23" s="842"/>
      <c r="T23" s="842"/>
      <c r="U23" s="842"/>
      <c r="V23" s="842">
        <v>11837</v>
      </c>
      <c r="W23" s="842"/>
      <c r="X23" s="842"/>
      <c r="Y23" s="842"/>
      <c r="Z23" s="842"/>
      <c r="AA23" s="842">
        <v>498</v>
      </c>
      <c r="AB23" s="842"/>
      <c r="AC23" s="842"/>
      <c r="AD23" s="842"/>
      <c r="AE23" s="843"/>
      <c r="AF23" s="844">
        <v>464</v>
      </c>
      <c r="AG23" s="842"/>
      <c r="AH23" s="842"/>
      <c r="AI23" s="842"/>
      <c r="AJ23" s="845"/>
      <c r="AK23" s="846"/>
      <c r="AL23" s="847"/>
      <c r="AM23" s="847"/>
      <c r="AN23" s="847"/>
      <c r="AO23" s="847"/>
      <c r="AP23" s="842">
        <v>8874</v>
      </c>
      <c r="AQ23" s="842"/>
      <c r="AR23" s="842"/>
      <c r="AS23" s="842"/>
      <c r="AT23" s="842"/>
      <c r="AU23" s="848"/>
      <c r="AV23" s="848"/>
      <c r="AW23" s="848"/>
      <c r="AX23" s="848"/>
      <c r="AY23" s="849"/>
      <c r="AZ23" s="857" t="s">
        <v>234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2459</v>
      </c>
      <c r="R28" s="871"/>
      <c r="S28" s="871"/>
      <c r="T28" s="871"/>
      <c r="U28" s="871"/>
      <c r="V28" s="871">
        <v>2293</v>
      </c>
      <c r="W28" s="871"/>
      <c r="X28" s="871"/>
      <c r="Y28" s="871"/>
      <c r="Z28" s="871"/>
      <c r="AA28" s="871">
        <f>Q28-V28</f>
        <v>166</v>
      </c>
      <c r="AB28" s="871"/>
      <c r="AC28" s="871"/>
      <c r="AD28" s="871"/>
      <c r="AE28" s="872"/>
      <c r="AF28" s="873">
        <v>166</v>
      </c>
      <c r="AG28" s="871"/>
      <c r="AH28" s="871"/>
      <c r="AI28" s="871"/>
      <c r="AJ28" s="874"/>
      <c r="AK28" s="875">
        <v>153</v>
      </c>
      <c r="AL28" s="866"/>
      <c r="AM28" s="866"/>
      <c r="AN28" s="866"/>
      <c r="AO28" s="866"/>
      <c r="AP28" s="866" t="s">
        <v>575</v>
      </c>
      <c r="AQ28" s="866"/>
      <c r="AR28" s="866"/>
      <c r="AS28" s="866"/>
      <c r="AT28" s="866"/>
      <c r="AU28" s="866" t="s">
        <v>575</v>
      </c>
      <c r="AV28" s="866"/>
      <c r="AW28" s="866"/>
      <c r="AX28" s="866"/>
      <c r="AY28" s="866"/>
      <c r="AZ28" s="867" t="s">
        <v>575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300</v>
      </c>
      <c r="R29" s="807"/>
      <c r="S29" s="807"/>
      <c r="T29" s="807"/>
      <c r="U29" s="807"/>
      <c r="V29" s="807">
        <v>300</v>
      </c>
      <c r="W29" s="807"/>
      <c r="X29" s="807"/>
      <c r="Y29" s="807"/>
      <c r="Z29" s="807"/>
      <c r="AA29" s="807" t="s">
        <v>575</v>
      </c>
      <c r="AB29" s="807"/>
      <c r="AC29" s="807"/>
      <c r="AD29" s="807"/>
      <c r="AE29" s="808"/>
      <c r="AF29" s="809" t="s">
        <v>234</v>
      </c>
      <c r="AG29" s="810"/>
      <c r="AH29" s="810"/>
      <c r="AI29" s="810"/>
      <c r="AJ29" s="811"/>
      <c r="AK29" s="878">
        <v>79</v>
      </c>
      <c r="AL29" s="879"/>
      <c r="AM29" s="879"/>
      <c r="AN29" s="879"/>
      <c r="AO29" s="879"/>
      <c r="AP29" s="879" t="s">
        <v>575</v>
      </c>
      <c r="AQ29" s="879"/>
      <c r="AR29" s="879"/>
      <c r="AS29" s="879"/>
      <c r="AT29" s="879"/>
      <c r="AU29" s="879" t="s">
        <v>575</v>
      </c>
      <c r="AV29" s="879"/>
      <c r="AW29" s="879"/>
      <c r="AX29" s="879"/>
      <c r="AY29" s="879"/>
      <c r="AZ29" s="880" t="s">
        <v>575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369</v>
      </c>
      <c r="R30" s="807"/>
      <c r="S30" s="807"/>
      <c r="T30" s="807"/>
      <c r="U30" s="807"/>
      <c r="V30" s="807">
        <v>274</v>
      </c>
      <c r="W30" s="807"/>
      <c r="X30" s="807"/>
      <c r="Y30" s="807"/>
      <c r="Z30" s="807"/>
      <c r="AA30" s="807">
        <f>Q30-V30</f>
        <v>95</v>
      </c>
      <c r="AB30" s="807"/>
      <c r="AC30" s="807"/>
      <c r="AD30" s="807"/>
      <c r="AE30" s="808"/>
      <c r="AF30" s="809">
        <v>798</v>
      </c>
      <c r="AG30" s="810"/>
      <c r="AH30" s="810"/>
      <c r="AI30" s="810"/>
      <c r="AJ30" s="811"/>
      <c r="AK30" s="878" t="s">
        <v>575</v>
      </c>
      <c r="AL30" s="879"/>
      <c r="AM30" s="879"/>
      <c r="AN30" s="879"/>
      <c r="AO30" s="879"/>
      <c r="AP30" s="879">
        <v>186</v>
      </c>
      <c r="AQ30" s="879"/>
      <c r="AR30" s="879"/>
      <c r="AS30" s="879"/>
      <c r="AT30" s="879"/>
      <c r="AU30" s="879" t="s">
        <v>575</v>
      </c>
      <c r="AV30" s="879"/>
      <c r="AW30" s="879"/>
      <c r="AX30" s="879"/>
      <c r="AY30" s="879"/>
      <c r="AZ30" s="880" t="s">
        <v>575</v>
      </c>
      <c r="BA30" s="880"/>
      <c r="BB30" s="880"/>
      <c r="BC30" s="880"/>
      <c r="BD30" s="880"/>
      <c r="BE30" s="876" t="s">
        <v>406</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357</v>
      </c>
      <c r="R31" s="807"/>
      <c r="S31" s="807"/>
      <c r="T31" s="807"/>
      <c r="U31" s="807"/>
      <c r="V31" s="807">
        <v>357</v>
      </c>
      <c r="W31" s="807"/>
      <c r="X31" s="807"/>
      <c r="Y31" s="807"/>
      <c r="Z31" s="807"/>
      <c r="AA31" s="807" t="s">
        <v>575</v>
      </c>
      <c r="AB31" s="807"/>
      <c r="AC31" s="807"/>
      <c r="AD31" s="807"/>
      <c r="AE31" s="808"/>
      <c r="AF31" s="809" t="s">
        <v>234</v>
      </c>
      <c r="AG31" s="810"/>
      <c r="AH31" s="810"/>
      <c r="AI31" s="810"/>
      <c r="AJ31" s="811"/>
      <c r="AK31" s="878">
        <v>257</v>
      </c>
      <c r="AL31" s="879"/>
      <c r="AM31" s="879"/>
      <c r="AN31" s="879"/>
      <c r="AO31" s="879"/>
      <c r="AP31" s="879">
        <v>1311</v>
      </c>
      <c r="AQ31" s="879"/>
      <c r="AR31" s="879"/>
      <c r="AS31" s="879"/>
      <c r="AT31" s="879"/>
      <c r="AU31" s="879">
        <v>1311</v>
      </c>
      <c r="AV31" s="879"/>
      <c r="AW31" s="879"/>
      <c r="AX31" s="879"/>
      <c r="AY31" s="879"/>
      <c r="AZ31" s="880" t="s">
        <v>575</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1160</v>
      </c>
      <c r="R32" s="807"/>
      <c r="S32" s="807"/>
      <c r="T32" s="807"/>
      <c r="U32" s="807"/>
      <c r="V32" s="807">
        <v>1160</v>
      </c>
      <c r="W32" s="807"/>
      <c r="X32" s="807"/>
      <c r="Y32" s="807"/>
      <c r="Z32" s="807"/>
      <c r="AA32" s="807" t="s">
        <v>575</v>
      </c>
      <c r="AB32" s="807"/>
      <c r="AC32" s="807"/>
      <c r="AD32" s="807"/>
      <c r="AE32" s="808"/>
      <c r="AF32" s="809" t="s">
        <v>234</v>
      </c>
      <c r="AG32" s="810"/>
      <c r="AH32" s="810"/>
      <c r="AI32" s="810"/>
      <c r="AJ32" s="811"/>
      <c r="AK32" s="878">
        <v>246</v>
      </c>
      <c r="AL32" s="879"/>
      <c r="AM32" s="879"/>
      <c r="AN32" s="879"/>
      <c r="AO32" s="879"/>
      <c r="AP32" s="879">
        <v>4855</v>
      </c>
      <c r="AQ32" s="879"/>
      <c r="AR32" s="879"/>
      <c r="AS32" s="879"/>
      <c r="AT32" s="879"/>
      <c r="AU32" s="879">
        <v>4515</v>
      </c>
      <c r="AV32" s="879"/>
      <c r="AW32" s="879"/>
      <c r="AX32" s="879"/>
      <c r="AY32" s="879"/>
      <c r="AZ32" s="880" t="s">
        <v>575</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210</v>
      </c>
      <c r="R33" s="807"/>
      <c r="S33" s="807"/>
      <c r="T33" s="807"/>
      <c r="U33" s="807"/>
      <c r="V33" s="807">
        <v>187</v>
      </c>
      <c r="W33" s="807"/>
      <c r="X33" s="807"/>
      <c r="Y33" s="807"/>
      <c r="Z33" s="807"/>
      <c r="AA33" s="807">
        <f>Q33-V33</f>
        <v>23</v>
      </c>
      <c r="AB33" s="807"/>
      <c r="AC33" s="807"/>
      <c r="AD33" s="807"/>
      <c r="AE33" s="808"/>
      <c r="AF33" s="809">
        <v>22</v>
      </c>
      <c r="AG33" s="810"/>
      <c r="AH33" s="810"/>
      <c r="AI33" s="810"/>
      <c r="AJ33" s="811"/>
      <c r="AK33" s="878" t="s">
        <v>575</v>
      </c>
      <c r="AL33" s="879"/>
      <c r="AM33" s="879"/>
      <c r="AN33" s="879"/>
      <c r="AO33" s="879"/>
      <c r="AP33" s="879">
        <v>35</v>
      </c>
      <c r="AQ33" s="879"/>
      <c r="AR33" s="879"/>
      <c r="AS33" s="879"/>
      <c r="AT33" s="879"/>
      <c r="AU33" s="879" t="s">
        <v>575</v>
      </c>
      <c r="AV33" s="879"/>
      <c r="AW33" s="879"/>
      <c r="AX33" s="879"/>
      <c r="AY33" s="879"/>
      <c r="AZ33" s="880" t="s">
        <v>575</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10</v>
      </c>
      <c r="R34" s="807"/>
      <c r="S34" s="807"/>
      <c r="T34" s="807"/>
      <c r="U34" s="807"/>
      <c r="V34" s="807">
        <v>10</v>
      </c>
      <c r="W34" s="807"/>
      <c r="X34" s="807"/>
      <c r="Y34" s="807"/>
      <c r="Z34" s="807"/>
      <c r="AA34" s="807" t="s">
        <v>575</v>
      </c>
      <c r="AB34" s="807"/>
      <c r="AC34" s="807"/>
      <c r="AD34" s="807"/>
      <c r="AE34" s="808"/>
      <c r="AF34" s="809" t="s">
        <v>234</v>
      </c>
      <c r="AG34" s="810"/>
      <c r="AH34" s="810"/>
      <c r="AI34" s="810"/>
      <c r="AJ34" s="811"/>
      <c r="AK34" s="878" t="s">
        <v>575</v>
      </c>
      <c r="AL34" s="879"/>
      <c r="AM34" s="879"/>
      <c r="AN34" s="879"/>
      <c r="AO34" s="879"/>
      <c r="AP34" s="879" t="s">
        <v>575</v>
      </c>
      <c r="AQ34" s="879"/>
      <c r="AR34" s="879"/>
      <c r="AS34" s="879"/>
      <c r="AT34" s="879"/>
      <c r="AU34" s="879" t="s">
        <v>575</v>
      </c>
      <c r="AV34" s="879"/>
      <c r="AW34" s="879"/>
      <c r="AX34" s="879"/>
      <c r="AY34" s="879"/>
      <c r="AZ34" s="880" t="s">
        <v>575</v>
      </c>
      <c r="BA34" s="880"/>
      <c r="BB34" s="880"/>
      <c r="BC34" s="880"/>
      <c r="BD34" s="880"/>
      <c r="BE34" s="876" t="s">
        <v>408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987</v>
      </c>
      <c r="AG63" s="890"/>
      <c r="AH63" s="890"/>
      <c r="AI63" s="890"/>
      <c r="AJ63" s="891"/>
      <c r="AK63" s="892"/>
      <c r="AL63" s="887"/>
      <c r="AM63" s="887"/>
      <c r="AN63" s="887"/>
      <c r="AO63" s="887"/>
      <c r="AP63" s="890">
        <f>SUM(AP28:AT62)</f>
        <v>6387</v>
      </c>
      <c r="AQ63" s="890"/>
      <c r="AR63" s="890"/>
      <c r="AS63" s="890"/>
      <c r="AT63" s="890"/>
      <c r="AU63" s="890">
        <f>SUM(AU28:AY62)</f>
        <v>5826</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397</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578</v>
      </c>
      <c r="C68" s="918"/>
      <c r="D68" s="918"/>
      <c r="E68" s="918"/>
      <c r="F68" s="918"/>
      <c r="G68" s="918"/>
      <c r="H68" s="918"/>
      <c r="I68" s="918"/>
      <c r="J68" s="918"/>
      <c r="K68" s="918"/>
      <c r="L68" s="918"/>
      <c r="M68" s="918"/>
      <c r="N68" s="918"/>
      <c r="O68" s="918"/>
      <c r="P68" s="919"/>
      <c r="Q68" s="920">
        <v>557</v>
      </c>
      <c r="R68" s="914"/>
      <c r="S68" s="914"/>
      <c r="T68" s="914"/>
      <c r="U68" s="914"/>
      <c r="V68" s="914">
        <v>460</v>
      </c>
      <c r="W68" s="914"/>
      <c r="X68" s="914"/>
      <c r="Y68" s="914"/>
      <c r="Z68" s="914"/>
      <c r="AA68" s="914">
        <v>97</v>
      </c>
      <c r="AB68" s="914"/>
      <c r="AC68" s="914"/>
      <c r="AD68" s="914"/>
      <c r="AE68" s="914"/>
      <c r="AF68" s="914">
        <v>97</v>
      </c>
      <c r="AG68" s="914"/>
      <c r="AH68" s="914"/>
      <c r="AI68" s="914"/>
      <c r="AJ68" s="914"/>
      <c r="AK68" s="914">
        <v>7</v>
      </c>
      <c r="AL68" s="914"/>
      <c r="AM68" s="914"/>
      <c r="AN68" s="914"/>
      <c r="AO68" s="914"/>
      <c r="AP68" s="914" t="s">
        <v>575</v>
      </c>
      <c r="AQ68" s="914"/>
      <c r="AR68" s="914"/>
      <c r="AS68" s="914"/>
      <c r="AT68" s="914"/>
      <c r="AU68" s="914" t="s">
        <v>575</v>
      </c>
      <c r="AV68" s="914"/>
      <c r="AW68" s="914"/>
      <c r="AX68" s="914"/>
      <c r="AY68" s="914"/>
      <c r="AZ68" s="915" t="s">
        <v>592</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579</v>
      </c>
      <c r="C69" s="922"/>
      <c r="D69" s="922"/>
      <c r="E69" s="922"/>
      <c r="F69" s="922"/>
      <c r="G69" s="922"/>
      <c r="H69" s="922"/>
      <c r="I69" s="922"/>
      <c r="J69" s="922"/>
      <c r="K69" s="922"/>
      <c r="L69" s="922"/>
      <c r="M69" s="922"/>
      <c r="N69" s="922"/>
      <c r="O69" s="922"/>
      <c r="P69" s="923"/>
      <c r="Q69" s="924">
        <v>2</v>
      </c>
      <c r="R69" s="879"/>
      <c r="S69" s="879"/>
      <c r="T69" s="879"/>
      <c r="U69" s="879"/>
      <c r="V69" s="879">
        <v>1</v>
      </c>
      <c r="W69" s="879"/>
      <c r="X69" s="879"/>
      <c r="Y69" s="879"/>
      <c r="Z69" s="879"/>
      <c r="AA69" s="879">
        <v>1</v>
      </c>
      <c r="AB69" s="879"/>
      <c r="AC69" s="879"/>
      <c r="AD69" s="879"/>
      <c r="AE69" s="879"/>
      <c r="AF69" s="879">
        <v>1</v>
      </c>
      <c r="AG69" s="879"/>
      <c r="AH69" s="879"/>
      <c r="AI69" s="879"/>
      <c r="AJ69" s="879"/>
      <c r="AK69" s="879" t="s">
        <v>575</v>
      </c>
      <c r="AL69" s="879"/>
      <c r="AM69" s="879"/>
      <c r="AN69" s="879"/>
      <c r="AO69" s="879"/>
      <c r="AP69" s="879" t="s">
        <v>575</v>
      </c>
      <c r="AQ69" s="879"/>
      <c r="AR69" s="879"/>
      <c r="AS69" s="879"/>
      <c r="AT69" s="879"/>
      <c r="AU69" s="879" t="s">
        <v>575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580</v>
      </c>
      <c r="C70" s="922"/>
      <c r="D70" s="922"/>
      <c r="E70" s="922"/>
      <c r="F70" s="922"/>
      <c r="G70" s="922"/>
      <c r="H70" s="922"/>
      <c r="I70" s="922"/>
      <c r="J70" s="922"/>
      <c r="K70" s="922"/>
      <c r="L70" s="922"/>
      <c r="M70" s="922"/>
      <c r="N70" s="922"/>
      <c r="O70" s="922"/>
      <c r="P70" s="923"/>
      <c r="Q70" s="924">
        <v>202</v>
      </c>
      <c r="R70" s="879"/>
      <c r="S70" s="879"/>
      <c r="T70" s="879"/>
      <c r="U70" s="879"/>
      <c r="V70" s="879">
        <v>194</v>
      </c>
      <c r="W70" s="879"/>
      <c r="X70" s="879"/>
      <c r="Y70" s="879"/>
      <c r="Z70" s="879"/>
      <c r="AA70" s="879">
        <v>8</v>
      </c>
      <c r="AB70" s="879"/>
      <c r="AC70" s="879"/>
      <c r="AD70" s="879"/>
      <c r="AE70" s="879"/>
      <c r="AF70" s="879">
        <v>7</v>
      </c>
      <c r="AG70" s="879"/>
      <c r="AH70" s="879"/>
      <c r="AI70" s="879"/>
      <c r="AJ70" s="879"/>
      <c r="AK70" s="879" t="s">
        <v>575</v>
      </c>
      <c r="AL70" s="879"/>
      <c r="AM70" s="879"/>
      <c r="AN70" s="879"/>
      <c r="AO70" s="879"/>
      <c r="AP70" s="879">
        <v>105</v>
      </c>
      <c r="AQ70" s="879"/>
      <c r="AR70" s="879"/>
      <c r="AS70" s="879"/>
      <c r="AT70" s="879"/>
      <c r="AU70" s="879">
        <v>53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581</v>
      </c>
      <c r="C71" s="922"/>
      <c r="D71" s="922"/>
      <c r="E71" s="922"/>
      <c r="F71" s="922"/>
      <c r="G71" s="922"/>
      <c r="H71" s="922"/>
      <c r="I71" s="922"/>
      <c r="J71" s="922"/>
      <c r="K71" s="922"/>
      <c r="L71" s="922"/>
      <c r="M71" s="922"/>
      <c r="N71" s="922"/>
      <c r="O71" s="922"/>
      <c r="P71" s="923"/>
      <c r="Q71" s="924">
        <v>73</v>
      </c>
      <c r="R71" s="879"/>
      <c r="S71" s="879"/>
      <c r="T71" s="879"/>
      <c r="U71" s="879"/>
      <c r="V71" s="879">
        <v>69</v>
      </c>
      <c r="W71" s="879"/>
      <c r="X71" s="879"/>
      <c r="Y71" s="879"/>
      <c r="Z71" s="879"/>
      <c r="AA71" s="879">
        <v>4</v>
      </c>
      <c r="AB71" s="879"/>
      <c r="AC71" s="879"/>
      <c r="AD71" s="879"/>
      <c r="AE71" s="879"/>
      <c r="AF71" s="879">
        <v>4</v>
      </c>
      <c r="AG71" s="879"/>
      <c r="AH71" s="879"/>
      <c r="AI71" s="879"/>
      <c r="AJ71" s="879"/>
      <c r="AK71" s="879" t="s">
        <v>575</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582</v>
      </c>
      <c r="C72" s="922"/>
      <c r="D72" s="922"/>
      <c r="E72" s="922"/>
      <c r="F72" s="922"/>
      <c r="G72" s="922"/>
      <c r="H72" s="922"/>
      <c r="I72" s="922"/>
      <c r="J72" s="922"/>
      <c r="K72" s="922"/>
      <c r="L72" s="922"/>
      <c r="M72" s="922"/>
      <c r="N72" s="922"/>
      <c r="O72" s="922"/>
      <c r="P72" s="923"/>
      <c r="Q72" s="924">
        <v>0</v>
      </c>
      <c r="R72" s="879"/>
      <c r="S72" s="879"/>
      <c r="T72" s="879"/>
      <c r="U72" s="879"/>
      <c r="V72" s="879">
        <v>0</v>
      </c>
      <c r="W72" s="879"/>
      <c r="X72" s="879"/>
      <c r="Y72" s="879"/>
      <c r="Z72" s="879"/>
      <c r="AA72" s="879">
        <v>0</v>
      </c>
      <c r="AB72" s="879"/>
      <c r="AC72" s="879"/>
      <c r="AD72" s="879"/>
      <c r="AE72" s="879"/>
      <c r="AF72" s="879">
        <v>0</v>
      </c>
      <c r="AG72" s="879"/>
      <c r="AH72" s="879"/>
      <c r="AI72" s="879"/>
      <c r="AJ72" s="879"/>
      <c r="AK72" s="879" t="s">
        <v>575</v>
      </c>
      <c r="AL72" s="879"/>
      <c r="AM72" s="879"/>
      <c r="AN72" s="879"/>
      <c r="AO72" s="879"/>
      <c r="AP72" s="879" t="s">
        <v>575</v>
      </c>
      <c r="AQ72" s="879"/>
      <c r="AR72" s="879"/>
      <c r="AS72" s="879"/>
      <c r="AT72" s="879"/>
      <c r="AU72" s="879" t="s">
        <v>575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583</v>
      </c>
      <c r="C73" s="922"/>
      <c r="D73" s="922"/>
      <c r="E73" s="922"/>
      <c r="F73" s="922"/>
      <c r="G73" s="922"/>
      <c r="H73" s="922"/>
      <c r="I73" s="922"/>
      <c r="J73" s="922"/>
      <c r="K73" s="922"/>
      <c r="L73" s="922"/>
      <c r="M73" s="922"/>
      <c r="N73" s="922"/>
      <c r="O73" s="922"/>
      <c r="P73" s="923"/>
      <c r="Q73" s="924">
        <v>14</v>
      </c>
      <c r="R73" s="879"/>
      <c r="S73" s="879"/>
      <c r="T73" s="879"/>
      <c r="U73" s="879"/>
      <c r="V73" s="879">
        <v>13</v>
      </c>
      <c r="W73" s="879"/>
      <c r="X73" s="879"/>
      <c r="Y73" s="879"/>
      <c r="Z73" s="879"/>
      <c r="AA73" s="879">
        <v>0</v>
      </c>
      <c r="AB73" s="879"/>
      <c r="AC73" s="879"/>
      <c r="AD73" s="879"/>
      <c r="AE73" s="879"/>
      <c r="AF73" s="879">
        <v>0</v>
      </c>
      <c r="AG73" s="879"/>
      <c r="AH73" s="879"/>
      <c r="AI73" s="879"/>
      <c r="AJ73" s="879"/>
      <c r="AK73" s="879">
        <v>10</v>
      </c>
      <c r="AL73" s="879"/>
      <c r="AM73" s="879"/>
      <c r="AN73" s="879"/>
      <c r="AO73" s="879"/>
      <c r="AP73" s="879" t="s">
        <v>575</v>
      </c>
      <c r="AQ73" s="879"/>
      <c r="AR73" s="879"/>
      <c r="AS73" s="879"/>
      <c r="AT73" s="879"/>
      <c r="AU73" s="879" t="s">
        <v>575</v>
      </c>
      <c r="AV73" s="879"/>
      <c r="AW73" s="879"/>
      <c r="AX73" s="879"/>
      <c r="AY73" s="879"/>
      <c r="AZ73" s="925" t="s">
        <v>593</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584</v>
      </c>
      <c r="C74" s="922"/>
      <c r="D74" s="922"/>
      <c r="E74" s="922"/>
      <c r="F74" s="922"/>
      <c r="G74" s="922"/>
      <c r="H74" s="922"/>
      <c r="I74" s="922"/>
      <c r="J74" s="922"/>
      <c r="K74" s="922"/>
      <c r="L74" s="922"/>
      <c r="M74" s="922"/>
      <c r="N74" s="922"/>
      <c r="O74" s="922"/>
      <c r="P74" s="923"/>
      <c r="Q74" s="924">
        <v>7622</v>
      </c>
      <c r="R74" s="879"/>
      <c r="S74" s="879"/>
      <c r="T74" s="879"/>
      <c r="U74" s="879"/>
      <c r="V74" s="879">
        <v>7593</v>
      </c>
      <c r="W74" s="879"/>
      <c r="X74" s="879"/>
      <c r="Y74" s="879"/>
      <c r="Z74" s="879"/>
      <c r="AA74" s="879">
        <v>29</v>
      </c>
      <c r="AB74" s="879"/>
      <c r="AC74" s="879"/>
      <c r="AD74" s="879"/>
      <c r="AE74" s="879"/>
      <c r="AF74" s="879">
        <v>29</v>
      </c>
      <c r="AG74" s="879"/>
      <c r="AH74" s="879"/>
      <c r="AI74" s="879"/>
      <c r="AJ74" s="879"/>
      <c r="AK74" s="879">
        <v>790</v>
      </c>
      <c r="AL74" s="879"/>
      <c r="AM74" s="879"/>
      <c r="AN74" s="879"/>
      <c r="AO74" s="879"/>
      <c r="AP74" s="879" t="s">
        <v>575</v>
      </c>
      <c r="AQ74" s="879"/>
      <c r="AR74" s="879"/>
      <c r="AS74" s="879"/>
      <c r="AT74" s="879"/>
      <c r="AU74" s="879" t="s">
        <v>575</v>
      </c>
      <c r="AV74" s="879"/>
      <c r="AW74" s="879"/>
      <c r="AX74" s="879"/>
      <c r="AY74" s="879"/>
      <c r="AZ74" s="925" t="s">
        <v>594</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585</v>
      </c>
      <c r="C75" s="922"/>
      <c r="D75" s="922"/>
      <c r="E75" s="922"/>
      <c r="F75" s="922"/>
      <c r="G75" s="922"/>
      <c r="H75" s="922"/>
      <c r="I75" s="922"/>
      <c r="J75" s="922"/>
      <c r="K75" s="922"/>
      <c r="L75" s="922"/>
      <c r="M75" s="922"/>
      <c r="N75" s="922"/>
      <c r="O75" s="922"/>
      <c r="P75" s="923"/>
      <c r="Q75" s="927">
        <v>3123</v>
      </c>
      <c r="R75" s="928"/>
      <c r="S75" s="928"/>
      <c r="T75" s="928"/>
      <c r="U75" s="878"/>
      <c r="V75" s="929">
        <v>2943</v>
      </c>
      <c r="W75" s="928"/>
      <c r="X75" s="928"/>
      <c r="Y75" s="928"/>
      <c r="Z75" s="878"/>
      <c r="AA75" s="929">
        <v>181</v>
      </c>
      <c r="AB75" s="928"/>
      <c r="AC75" s="928"/>
      <c r="AD75" s="928"/>
      <c r="AE75" s="878"/>
      <c r="AF75" s="929">
        <v>181</v>
      </c>
      <c r="AG75" s="928"/>
      <c r="AH75" s="928"/>
      <c r="AI75" s="928"/>
      <c r="AJ75" s="878"/>
      <c r="AK75" s="929">
        <v>102</v>
      </c>
      <c r="AL75" s="928"/>
      <c r="AM75" s="928"/>
      <c r="AN75" s="928"/>
      <c r="AO75" s="878"/>
      <c r="AP75" s="929">
        <v>1821</v>
      </c>
      <c r="AQ75" s="928"/>
      <c r="AR75" s="928"/>
      <c r="AS75" s="928"/>
      <c r="AT75" s="878"/>
      <c r="AU75" s="929">
        <v>220</v>
      </c>
      <c r="AV75" s="928"/>
      <c r="AW75" s="928"/>
      <c r="AX75" s="928"/>
      <c r="AY75" s="878"/>
      <c r="AZ75" s="925" t="s">
        <v>600</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586</v>
      </c>
      <c r="C76" s="922"/>
      <c r="D76" s="922"/>
      <c r="E76" s="922"/>
      <c r="F76" s="922"/>
      <c r="G76" s="922"/>
      <c r="H76" s="922"/>
      <c r="I76" s="922"/>
      <c r="J76" s="922"/>
      <c r="K76" s="922"/>
      <c r="L76" s="922"/>
      <c r="M76" s="922"/>
      <c r="N76" s="922"/>
      <c r="O76" s="922"/>
      <c r="P76" s="923"/>
      <c r="Q76" s="927">
        <v>1354</v>
      </c>
      <c r="R76" s="928"/>
      <c r="S76" s="928"/>
      <c r="T76" s="928"/>
      <c r="U76" s="878"/>
      <c r="V76" s="929">
        <v>1329</v>
      </c>
      <c r="W76" s="928"/>
      <c r="X76" s="928"/>
      <c r="Y76" s="928"/>
      <c r="Z76" s="878"/>
      <c r="AA76" s="929">
        <v>25</v>
      </c>
      <c r="AB76" s="928"/>
      <c r="AC76" s="928"/>
      <c r="AD76" s="928"/>
      <c r="AE76" s="878"/>
      <c r="AF76" s="929">
        <v>25</v>
      </c>
      <c r="AG76" s="928"/>
      <c r="AH76" s="928"/>
      <c r="AI76" s="928"/>
      <c r="AJ76" s="878"/>
      <c r="AK76" s="929">
        <v>1</v>
      </c>
      <c r="AL76" s="928"/>
      <c r="AM76" s="928"/>
      <c r="AN76" s="928"/>
      <c r="AO76" s="878"/>
      <c r="AP76" s="929">
        <v>1973</v>
      </c>
      <c r="AQ76" s="928"/>
      <c r="AR76" s="928"/>
      <c r="AS76" s="928"/>
      <c r="AT76" s="878"/>
      <c r="AU76" s="929">
        <v>179</v>
      </c>
      <c r="AV76" s="928"/>
      <c r="AW76" s="928"/>
      <c r="AX76" s="928"/>
      <c r="AY76" s="878"/>
      <c r="AZ76" s="925" t="s">
        <v>595</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587</v>
      </c>
      <c r="C77" s="922"/>
      <c r="D77" s="922"/>
      <c r="E77" s="922"/>
      <c r="F77" s="922"/>
      <c r="G77" s="922"/>
      <c r="H77" s="922"/>
      <c r="I77" s="922"/>
      <c r="J77" s="922"/>
      <c r="K77" s="922"/>
      <c r="L77" s="922"/>
      <c r="M77" s="922"/>
      <c r="N77" s="922"/>
      <c r="O77" s="922"/>
      <c r="P77" s="923"/>
      <c r="Q77" s="927">
        <v>409</v>
      </c>
      <c r="R77" s="928"/>
      <c r="S77" s="928"/>
      <c r="T77" s="928"/>
      <c r="U77" s="878"/>
      <c r="V77" s="929">
        <v>404</v>
      </c>
      <c r="W77" s="928"/>
      <c r="X77" s="928"/>
      <c r="Y77" s="928"/>
      <c r="Z77" s="878"/>
      <c r="AA77" s="929">
        <v>6</v>
      </c>
      <c r="AB77" s="928"/>
      <c r="AC77" s="928"/>
      <c r="AD77" s="928"/>
      <c r="AE77" s="878"/>
      <c r="AF77" s="929">
        <v>6</v>
      </c>
      <c r="AG77" s="928"/>
      <c r="AH77" s="928"/>
      <c r="AI77" s="928"/>
      <c r="AJ77" s="878"/>
      <c r="AK77" s="929" t="s">
        <v>575</v>
      </c>
      <c r="AL77" s="928"/>
      <c r="AM77" s="928"/>
      <c r="AN77" s="928"/>
      <c r="AO77" s="878"/>
      <c r="AP77" s="929">
        <v>221</v>
      </c>
      <c r="AQ77" s="928"/>
      <c r="AR77" s="928"/>
      <c r="AS77" s="928"/>
      <c r="AT77" s="878"/>
      <c r="AU77" s="929">
        <v>68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588</v>
      </c>
      <c r="C78" s="922"/>
      <c r="D78" s="922"/>
      <c r="E78" s="922"/>
      <c r="F78" s="922"/>
      <c r="G78" s="922"/>
      <c r="H78" s="922"/>
      <c r="I78" s="922"/>
      <c r="J78" s="922"/>
      <c r="K78" s="922"/>
      <c r="L78" s="922"/>
      <c r="M78" s="922"/>
      <c r="N78" s="922"/>
      <c r="O78" s="922"/>
      <c r="P78" s="923"/>
      <c r="Q78" s="924">
        <v>7034</v>
      </c>
      <c r="R78" s="879"/>
      <c r="S78" s="879"/>
      <c r="T78" s="879"/>
      <c r="U78" s="879"/>
      <c r="V78" s="879">
        <v>6594</v>
      </c>
      <c r="W78" s="879"/>
      <c r="X78" s="879"/>
      <c r="Y78" s="879"/>
      <c r="Z78" s="879"/>
      <c r="AA78" s="879">
        <v>440</v>
      </c>
      <c r="AB78" s="879"/>
      <c r="AC78" s="879"/>
      <c r="AD78" s="879"/>
      <c r="AE78" s="879"/>
      <c r="AF78" s="879">
        <v>440</v>
      </c>
      <c r="AG78" s="879"/>
      <c r="AH78" s="879"/>
      <c r="AI78" s="879"/>
      <c r="AJ78" s="879"/>
      <c r="AK78" s="879" t="s">
        <v>575</v>
      </c>
      <c r="AL78" s="879"/>
      <c r="AM78" s="879"/>
      <c r="AN78" s="879"/>
      <c r="AO78" s="879"/>
      <c r="AP78" s="879" t="s">
        <v>575</v>
      </c>
      <c r="AQ78" s="879"/>
      <c r="AR78" s="879"/>
      <c r="AS78" s="879"/>
      <c r="AT78" s="879"/>
      <c r="AU78" s="879" t="s">
        <v>575</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589</v>
      </c>
      <c r="C79" s="922"/>
      <c r="D79" s="922"/>
      <c r="E79" s="922"/>
      <c r="F79" s="922"/>
      <c r="G79" s="922"/>
      <c r="H79" s="922"/>
      <c r="I79" s="922"/>
      <c r="J79" s="922"/>
      <c r="K79" s="922"/>
      <c r="L79" s="922"/>
      <c r="M79" s="922"/>
      <c r="N79" s="922"/>
      <c r="O79" s="922"/>
      <c r="P79" s="923"/>
      <c r="Q79" s="924">
        <v>264</v>
      </c>
      <c r="R79" s="879"/>
      <c r="S79" s="879"/>
      <c r="T79" s="879"/>
      <c r="U79" s="879"/>
      <c r="V79" s="879">
        <v>227</v>
      </c>
      <c r="W79" s="879"/>
      <c r="X79" s="879"/>
      <c r="Y79" s="879"/>
      <c r="Z79" s="879"/>
      <c r="AA79" s="879">
        <v>36</v>
      </c>
      <c r="AB79" s="879"/>
      <c r="AC79" s="879"/>
      <c r="AD79" s="879"/>
      <c r="AE79" s="879"/>
      <c r="AF79" s="879">
        <v>36</v>
      </c>
      <c r="AG79" s="879"/>
      <c r="AH79" s="879"/>
      <c r="AI79" s="879"/>
      <c r="AJ79" s="879"/>
      <c r="AK79" s="879" t="s">
        <v>575</v>
      </c>
      <c r="AL79" s="879"/>
      <c r="AM79" s="879"/>
      <c r="AN79" s="879"/>
      <c r="AO79" s="879"/>
      <c r="AP79" s="879" t="s">
        <v>575</v>
      </c>
      <c r="AQ79" s="879"/>
      <c r="AR79" s="879"/>
      <c r="AS79" s="879"/>
      <c r="AT79" s="879"/>
      <c r="AU79" s="879" t="s">
        <v>575</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590</v>
      </c>
      <c r="C80" s="922"/>
      <c r="D80" s="922"/>
      <c r="E80" s="922"/>
      <c r="F80" s="922"/>
      <c r="G80" s="922"/>
      <c r="H80" s="922"/>
      <c r="I80" s="922"/>
      <c r="J80" s="922"/>
      <c r="K80" s="922"/>
      <c r="L80" s="922"/>
      <c r="M80" s="922"/>
      <c r="N80" s="922"/>
      <c r="O80" s="922"/>
      <c r="P80" s="923"/>
      <c r="Q80" s="924">
        <v>261826</v>
      </c>
      <c r="R80" s="879"/>
      <c r="S80" s="879"/>
      <c r="T80" s="879"/>
      <c r="U80" s="879"/>
      <c r="V80" s="879">
        <v>245795</v>
      </c>
      <c r="W80" s="879"/>
      <c r="X80" s="879"/>
      <c r="Y80" s="879"/>
      <c r="Z80" s="879"/>
      <c r="AA80" s="879">
        <v>16031</v>
      </c>
      <c r="AB80" s="879"/>
      <c r="AC80" s="879"/>
      <c r="AD80" s="879"/>
      <c r="AE80" s="879"/>
      <c r="AF80" s="879">
        <v>16031</v>
      </c>
      <c r="AG80" s="879"/>
      <c r="AH80" s="879"/>
      <c r="AI80" s="879"/>
      <c r="AJ80" s="879"/>
      <c r="AK80" s="879" t="s">
        <v>575</v>
      </c>
      <c r="AL80" s="879"/>
      <c r="AM80" s="879"/>
      <c r="AN80" s="879"/>
      <c r="AO80" s="879"/>
      <c r="AP80" s="879" t="s">
        <v>575</v>
      </c>
      <c r="AQ80" s="879"/>
      <c r="AR80" s="879"/>
      <c r="AS80" s="879"/>
      <c r="AT80" s="879"/>
      <c r="AU80" s="879" t="s">
        <v>575</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591</v>
      </c>
      <c r="C81" s="922"/>
      <c r="D81" s="922"/>
      <c r="E81" s="922"/>
      <c r="F81" s="922"/>
      <c r="G81" s="922"/>
      <c r="H81" s="922"/>
      <c r="I81" s="922"/>
      <c r="J81" s="922"/>
      <c r="K81" s="922"/>
      <c r="L81" s="922"/>
      <c r="M81" s="922"/>
      <c r="N81" s="922"/>
      <c r="O81" s="922"/>
      <c r="P81" s="923"/>
      <c r="Q81" s="924">
        <v>162</v>
      </c>
      <c r="R81" s="879"/>
      <c r="S81" s="879"/>
      <c r="T81" s="879"/>
      <c r="U81" s="879"/>
      <c r="V81" s="879">
        <v>76</v>
      </c>
      <c r="W81" s="879"/>
      <c r="X81" s="879"/>
      <c r="Y81" s="879"/>
      <c r="Z81" s="879"/>
      <c r="AA81" s="879">
        <v>86</v>
      </c>
      <c r="AB81" s="879"/>
      <c r="AC81" s="879"/>
      <c r="AD81" s="879"/>
      <c r="AE81" s="879"/>
      <c r="AF81" s="879">
        <v>1094</v>
      </c>
      <c r="AG81" s="879"/>
      <c r="AH81" s="879"/>
      <c r="AI81" s="879"/>
      <c r="AJ81" s="879"/>
      <c r="AK81" s="879" t="s">
        <v>575</v>
      </c>
      <c r="AL81" s="879"/>
      <c r="AM81" s="879"/>
      <c r="AN81" s="879"/>
      <c r="AO81" s="879"/>
      <c r="AP81" s="879">
        <v>364</v>
      </c>
      <c r="AQ81" s="879"/>
      <c r="AR81" s="879"/>
      <c r="AS81" s="879"/>
      <c r="AT81" s="879"/>
      <c r="AU81" s="879" t="s">
        <v>575</v>
      </c>
      <c r="AV81" s="879"/>
      <c r="AW81" s="879"/>
      <c r="AX81" s="879"/>
      <c r="AY81" s="879"/>
      <c r="AZ81" s="876" t="s">
        <v>406</v>
      </c>
      <c r="BA81" s="876"/>
      <c r="BB81" s="876"/>
      <c r="BC81" s="876"/>
      <c r="BD81" s="877"/>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17951</v>
      </c>
      <c r="AG88" s="890"/>
      <c r="AH88" s="890"/>
      <c r="AI88" s="890"/>
      <c r="AJ88" s="890"/>
      <c r="AK88" s="887"/>
      <c r="AL88" s="887"/>
      <c r="AM88" s="887"/>
      <c r="AN88" s="887"/>
      <c r="AO88" s="887"/>
      <c r="AP88" s="890">
        <f>SUM(AP68:AT87)</f>
        <v>4484</v>
      </c>
      <c r="AQ88" s="890"/>
      <c r="AR88" s="890"/>
      <c r="AS88" s="890"/>
      <c r="AT88" s="890"/>
      <c r="AU88" s="890">
        <f>SUM(AU68:AY87)</f>
        <v>520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890">
        <f>SUM(CR7:CV101)</f>
        <v>5</v>
      </c>
      <c r="CS102" s="898"/>
      <c r="CT102" s="898"/>
      <c r="CU102" s="898"/>
      <c r="CV102" s="940"/>
      <c r="CW102" s="941"/>
      <c r="CX102" s="898"/>
      <c r="CY102" s="898"/>
      <c r="CZ102" s="898"/>
      <c r="DA102" s="940"/>
      <c r="DB102" s="941"/>
      <c r="DC102" s="898"/>
      <c r="DD102" s="898"/>
      <c r="DE102" s="898"/>
      <c r="DF102" s="940"/>
      <c r="DG102" s="890">
        <f>SUM(DG7:DK101)</f>
        <v>99</v>
      </c>
      <c r="DH102" s="898"/>
      <c r="DI102" s="898"/>
      <c r="DJ102" s="898"/>
      <c r="DK102" s="940"/>
      <c r="DL102" s="941"/>
      <c r="DM102" s="898"/>
      <c r="DN102" s="898"/>
      <c r="DO102" s="898"/>
      <c r="DP102" s="940"/>
      <c r="DQ102" s="941"/>
      <c r="DR102" s="898"/>
      <c r="DS102" s="898"/>
      <c r="DT102" s="898"/>
      <c r="DU102" s="940"/>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307</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307</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307</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714474</v>
      </c>
      <c r="AB110" s="950"/>
      <c r="AC110" s="950"/>
      <c r="AD110" s="950"/>
      <c r="AE110" s="951"/>
      <c r="AF110" s="952">
        <v>753166</v>
      </c>
      <c r="AG110" s="950"/>
      <c r="AH110" s="950"/>
      <c r="AI110" s="950"/>
      <c r="AJ110" s="951"/>
      <c r="AK110" s="952">
        <v>749930</v>
      </c>
      <c r="AL110" s="950"/>
      <c r="AM110" s="950"/>
      <c r="AN110" s="950"/>
      <c r="AO110" s="951"/>
      <c r="AP110" s="953">
        <v>15</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8735899</v>
      </c>
      <c r="BR110" s="985"/>
      <c r="BS110" s="985"/>
      <c r="BT110" s="985"/>
      <c r="BU110" s="985"/>
      <c r="BV110" s="985">
        <v>8779974</v>
      </c>
      <c r="BW110" s="985"/>
      <c r="BX110" s="985"/>
      <c r="BY110" s="985"/>
      <c r="BZ110" s="985"/>
      <c r="CA110" s="985">
        <v>8873622</v>
      </c>
      <c r="CB110" s="985"/>
      <c r="CC110" s="985"/>
      <c r="CD110" s="985"/>
      <c r="CE110" s="985"/>
      <c r="CF110" s="999">
        <v>177.3</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234</v>
      </c>
      <c r="DH110" s="985"/>
      <c r="DI110" s="985"/>
      <c r="DJ110" s="985"/>
      <c r="DK110" s="985"/>
      <c r="DL110" s="985" t="s">
        <v>234</v>
      </c>
      <c r="DM110" s="985"/>
      <c r="DN110" s="985"/>
      <c r="DO110" s="985"/>
      <c r="DP110" s="985"/>
      <c r="DQ110" s="985" t="s">
        <v>234</v>
      </c>
      <c r="DR110" s="985"/>
      <c r="DS110" s="985"/>
      <c r="DT110" s="985"/>
      <c r="DU110" s="985"/>
      <c r="DV110" s="986" t="s">
        <v>234</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234</v>
      </c>
      <c r="AB111" s="992"/>
      <c r="AC111" s="992"/>
      <c r="AD111" s="992"/>
      <c r="AE111" s="993"/>
      <c r="AF111" s="994" t="s">
        <v>234</v>
      </c>
      <c r="AG111" s="992"/>
      <c r="AH111" s="992"/>
      <c r="AI111" s="992"/>
      <c r="AJ111" s="993"/>
      <c r="AK111" s="994" t="s">
        <v>234</v>
      </c>
      <c r="AL111" s="992"/>
      <c r="AM111" s="992"/>
      <c r="AN111" s="992"/>
      <c r="AO111" s="993"/>
      <c r="AP111" s="995" t="s">
        <v>234</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191043</v>
      </c>
      <c r="BR111" s="978"/>
      <c r="BS111" s="978"/>
      <c r="BT111" s="978"/>
      <c r="BU111" s="978"/>
      <c r="BV111" s="978">
        <v>121264</v>
      </c>
      <c r="BW111" s="978"/>
      <c r="BX111" s="978"/>
      <c r="BY111" s="978"/>
      <c r="BZ111" s="978"/>
      <c r="CA111" s="978">
        <v>284866</v>
      </c>
      <c r="CB111" s="978"/>
      <c r="CC111" s="978"/>
      <c r="CD111" s="978"/>
      <c r="CE111" s="978"/>
      <c r="CF111" s="972">
        <v>5.7</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234</v>
      </c>
      <c r="DH111" s="978"/>
      <c r="DI111" s="978"/>
      <c r="DJ111" s="978"/>
      <c r="DK111" s="978"/>
      <c r="DL111" s="978" t="s">
        <v>234</v>
      </c>
      <c r="DM111" s="978"/>
      <c r="DN111" s="978"/>
      <c r="DO111" s="978"/>
      <c r="DP111" s="978"/>
      <c r="DQ111" s="978" t="s">
        <v>234</v>
      </c>
      <c r="DR111" s="978"/>
      <c r="DS111" s="978"/>
      <c r="DT111" s="978"/>
      <c r="DU111" s="978"/>
      <c r="DV111" s="979" t="s">
        <v>234</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234</v>
      </c>
      <c r="AB112" s="1017"/>
      <c r="AC112" s="1017"/>
      <c r="AD112" s="1017"/>
      <c r="AE112" s="1018"/>
      <c r="AF112" s="1019" t="s">
        <v>234</v>
      </c>
      <c r="AG112" s="1017"/>
      <c r="AH112" s="1017"/>
      <c r="AI112" s="1017"/>
      <c r="AJ112" s="1018"/>
      <c r="AK112" s="1019" t="s">
        <v>234</v>
      </c>
      <c r="AL112" s="1017"/>
      <c r="AM112" s="1017"/>
      <c r="AN112" s="1017"/>
      <c r="AO112" s="1018"/>
      <c r="AP112" s="1020" t="s">
        <v>234</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5486597</v>
      </c>
      <c r="BR112" s="978"/>
      <c r="BS112" s="978"/>
      <c r="BT112" s="978"/>
      <c r="BU112" s="978"/>
      <c r="BV112" s="978">
        <v>5687340</v>
      </c>
      <c r="BW112" s="978"/>
      <c r="BX112" s="978"/>
      <c r="BY112" s="978"/>
      <c r="BZ112" s="978"/>
      <c r="CA112" s="978">
        <v>5825839</v>
      </c>
      <c r="CB112" s="978"/>
      <c r="CC112" s="978"/>
      <c r="CD112" s="978"/>
      <c r="CE112" s="978"/>
      <c r="CF112" s="972">
        <v>116.4</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234</v>
      </c>
      <c r="DH112" s="978"/>
      <c r="DI112" s="978"/>
      <c r="DJ112" s="978"/>
      <c r="DK112" s="978"/>
      <c r="DL112" s="978" t="s">
        <v>234</v>
      </c>
      <c r="DM112" s="978"/>
      <c r="DN112" s="978"/>
      <c r="DO112" s="978"/>
      <c r="DP112" s="978"/>
      <c r="DQ112" s="978" t="s">
        <v>234</v>
      </c>
      <c r="DR112" s="978"/>
      <c r="DS112" s="978"/>
      <c r="DT112" s="978"/>
      <c r="DU112" s="978"/>
      <c r="DV112" s="979" t="s">
        <v>234</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419404</v>
      </c>
      <c r="AB113" s="992"/>
      <c r="AC113" s="992"/>
      <c r="AD113" s="992"/>
      <c r="AE113" s="993"/>
      <c r="AF113" s="994">
        <v>398805</v>
      </c>
      <c r="AG113" s="992"/>
      <c r="AH113" s="992"/>
      <c r="AI113" s="992"/>
      <c r="AJ113" s="993"/>
      <c r="AK113" s="994">
        <v>406309</v>
      </c>
      <c r="AL113" s="992"/>
      <c r="AM113" s="992"/>
      <c r="AN113" s="992"/>
      <c r="AO113" s="993"/>
      <c r="AP113" s="995">
        <v>8.1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505291</v>
      </c>
      <c r="BR113" s="978"/>
      <c r="BS113" s="978"/>
      <c r="BT113" s="978"/>
      <c r="BU113" s="978"/>
      <c r="BV113" s="978">
        <v>494616</v>
      </c>
      <c r="BW113" s="978"/>
      <c r="BX113" s="978"/>
      <c r="BY113" s="978"/>
      <c r="BZ113" s="978"/>
      <c r="CA113" s="978">
        <v>520216</v>
      </c>
      <c r="CB113" s="978"/>
      <c r="CC113" s="978"/>
      <c r="CD113" s="978"/>
      <c r="CE113" s="978"/>
      <c r="CF113" s="972">
        <v>10.4</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234</v>
      </c>
      <c r="DH113" s="1017"/>
      <c r="DI113" s="1017"/>
      <c r="DJ113" s="1017"/>
      <c r="DK113" s="1018"/>
      <c r="DL113" s="1019" t="s">
        <v>234</v>
      </c>
      <c r="DM113" s="1017"/>
      <c r="DN113" s="1017"/>
      <c r="DO113" s="1017"/>
      <c r="DP113" s="1018"/>
      <c r="DQ113" s="1019" t="s">
        <v>234</v>
      </c>
      <c r="DR113" s="1017"/>
      <c r="DS113" s="1017"/>
      <c r="DT113" s="1017"/>
      <c r="DU113" s="1018"/>
      <c r="DV113" s="1020" t="s">
        <v>234</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61116</v>
      </c>
      <c r="AB114" s="1017"/>
      <c r="AC114" s="1017"/>
      <c r="AD114" s="1017"/>
      <c r="AE114" s="1018"/>
      <c r="AF114" s="1019">
        <v>54982</v>
      </c>
      <c r="AG114" s="1017"/>
      <c r="AH114" s="1017"/>
      <c r="AI114" s="1017"/>
      <c r="AJ114" s="1018"/>
      <c r="AK114" s="1019">
        <v>55912</v>
      </c>
      <c r="AL114" s="1017"/>
      <c r="AM114" s="1017"/>
      <c r="AN114" s="1017"/>
      <c r="AO114" s="1018"/>
      <c r="AP114" s="1020">
        <v>1.1000000000000001</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684085</v>
      </c>
      <c r="BR114" s="978"/>
      <c r="BS114" s="978"/>
      <c r="BT114" s="978"/>
      <c r="BU114" s="978"/>
      <c r="BV114" s="978">
        <v>703564</v>
      </c>
      <c r="BW114" s="978"/>
      <c r="BX114" s="978"/>
      <c r="BY114" s="978"/>
      <c r="BZ114" s="978"/>
      <c r="CA114" s="978">
        <v>736266</v>
      </c>
      <c r="CB114" s="978"/>
      <c r="CC114" s="978"/>
      <c r="CD114" s="978"/>
      <c r="CE114" s="978"/>
      <c r="CF114" s="972">
        <v>14.7</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234</v>
      </c>
      <c r="DH114" s="1017"/>
      <c r="DI114" s="1017"/>
      <c r="DJ114" s="1017"/>
      <c r="DK114" s="1018"/>
      <c r="DL114" s="1019" t="s">
        <v>234</v>
      </c>
      <c r="DM114" s="1017"/>
      <c r="DN114" s="1017"/>
      <c r="DO114" s="1017"/>
      <c r="DP114" s="1018"/>
      <c r="DQ114" s="1019" t="s">
        <v>234</v>
      </c>
      <c r="DR114" s="1017"/>
      <c r="DS114" s="1017"/>
      <c r="DT114" s="1017"/>
      <c r="DU114" s="1018"/>
      <c r="DV114" s="1020" t="s">
        <v>234</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2232</v>
      </c>
      <c r="AB115" s="992"/>
      <c r="AC115" s="992"/>
      <c r="AD115" s="992"/>
      <c r="AE115" s="993"/>
      <c r="AF115" s="994">
        <v>2198</v>
      </c>
      <c r="AG115" s="992"/>
      <c r="AH115" s="992"/>
      <c r="AI115" s="992"/>
      <c r="AJ115" s="993"/>
      <c r="AK115" s="994">
        <v>2164</v>
      </c>
      <c r="AL115" s="992"/>
      <c r="AM115" s="992"/>
      <c r="AN115" s="992"/>
      <c r="AO115" s="993"/>
      <c r="AP115" s="995">
        <v>0</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234</v>
      </c>
      <c r="BR115" s="978"/>
      <c r="BS115" s="978"/>
      <c r="BT115" s="978"/>
      <c r="BU115" s="978"/>
      <c r="BV115" s="978" t="s">
        <v>414</v>
      </c>
      <c r="BW115" s="978"/>
      <c r="BX115" s="978"/>
      <c r="BY115" s="978"/>
      <c r="BZ115" s="978"/>
      <c r="CA115" s="978" t="s">
        <v>234</v>
      </c>
      <c r="CB115" s="978"/>
      <c r="CC115" s="978"/>
      <c r="CD115" s="978"/>
      <c r="CE115" s="978"/>
      <c r="CF115" s="972" t="s">
        <v>234</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186680</v>
      </c>
      <c r="DH115" s="1017"/>
      <c r="DI115" s="1017"/>
      <c r="DJ115" s="1017"/>
      <c r="DK115" s="1018"/>
      <c r="DL115" s="1019">
        <v>119100</v>
      </c>
      <c r="DM115" s="1017"/>
      <c r="DN115" s="1017"/>
      <c r="DO115" s="1017"/>
      <c r="DP115" s="1018"/>
      <c r="DQ115" s="1019">
        <v>282702</v>
      </c>
      <c r="DR115" s="1017"/>
      <c r="DS115" s="1017"/>
      <c r="DT115" s="1017"/>
      <c r="DU115" s="1018"/>
      <c r="DV115" s="1020">
        <v>5.6</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234</v>
      </c>
      <c r="AB116" s="1017"/>
      <c r="AC116" s="1017"/>
      <c r="AD116" s="1017"/>
      <c r="AE116" s="1018"/>
      <c r="AF116" s="1019" t="s">
        <v>234</v>
      </c>
      <c r="AG116" s="1017"/>
      <c r="AH116" s="1017"/>
      <c r="AI116" s="1017"/>
      <c r="AJ116" s="1018"/>
      <c r="AK116" s="1019" t="s">
        <v>234</v>
      </c>
      <c r="AL116" s="1017"/>
      <c r="AM116" s="1017"/>
      <c r="AN116" s="1017"/>
      <c r="AO116" s="1018"/>
      <c r="AP116" s="1020" t="s">
        <v>234</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234</v>
      </c>
      <c r="BR116" s="978"/>
      <c r="BS116" s="978"/>
      <c r="BT116" s="978"/>
      <c r="BU116" s="978"/>
      <c r="BV116" s="978" t="s">
        <v>234</v>
      </c>
      <c r="BW116" s="978"/>
      <c r="BX116" s="978"/>
      <c r="BY116" s="978"/>
      <c r="BZ116" s="978"/>
      <c r="CA116" s="978" t="s">
        <v>234</v>
      </c>
      <c r="CB116" s="978"/>
      <c r="CC116" s="978"/>
      <c r="CD116" s="978"/>
      <c r="CE116" s="978"/>
      <c r="CF116" s="972" t="s">
        <v>234</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4363</v>
      </c>
      <c r="DH116" s="1017"/>
      <c r="DI116" s="1017"/>
      <c r="DJ116" s="1017"/>
      <c r="DK116" s="1018"/>
      <c r="DL116" s="1019">
        <v>2164</v>
      </c>
      <c r="DM116" s="1017"/>
      <c r="DN116" s="1017"/>
      <c r="DO116" s="1017"/>
      <c r="DP116" s="1018"/>
      <c r="DQ116" s="1019">
        <v>2164</v>
      </c>
      <c r="DR116" s="1017"/>
      <c r="DS116" s="1017"/>
      <c r="DT116" s="1017"/>
      <c r="DU116" s="1018"/>
      <c r="DV116" s="1020">
        <v>0</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1197226</v>
      </c>
      <c r="AB117" s="1035"/>
      <c r="AC117" s="1035"/>
      <c r="AD117" s="1035"/>
      <c r="AE117" s="1036"/>
      <c r="AF117" s="1037">
        <v>1209151</v>
      </c>
      <c r="AG117" s="1035"/>
      <c r="AH117" s="1035"/>
      <c r="AI117" s="1035"/>
      <c r="AJ117" s="1036"/>
      <c r="AK117" s="1037">
        <v>1214315</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234</v>
      </c>
      <c r="BR117" s="978"/>
      <c r="BS117" s="978"/>
      <c r="BT117" s="978"/>
      <c r="BU117" s="978"/>
      <c r="BV117" s="978" t="s">
        <v>234</v>
      </c>
      <c r="BW117" s="978"/>
      <c r="BX117" s="978"/>
      <c r="BY117" s="978"/>
      <c r="BZ117" s="978"/>
      <c r="CA117" s="978" t="s">
        <v>234</v>
      </c>
      <c r="CB117" s="978"/>
      <c r="CC117" s="978"/>
      <c r="CD117" s="978"/>
      <c r="CE117" s="978"/>
      <c r="CF117" s="972" t="s">
        <v>234</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234</v>
      </c>
      <c r="DH117" s="1017"/>
      <c r="DI117" s="1017"/>
      <c r="DJ117" s="1017"/>
      <c r="DK117" s="1018"/>
      <c r="DL117" s="1019" t="s">
        <v>234</v>
      </c>
      <c r="DM117" s="1017"/>
      <c r="DN117" s="1017"/>
      <c r="DO117" s="1017"/>
      <c r="DP117" s="1018"/>
      <c r="DQ117" s="1019" t="s">
        <v>234</v>
      </c>
      <c r="DR117" s="1017"/>
      <c r="DS117" s="1017"/>
      <c r="DT117" s="1017"/>
      <c r="DU117" s="1018"/>
      <c r="DV117" s="1020" t="s">
        <v>234</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307</v>
      </c>
      <c r="AL118" s="943"/>
      <c r="AM118" s="943"/>
      <c r="AN118" s="943"/>
      <c r="AO118" s="944"/>
      <c r="AP118" s="1029" t="s">
        <v>434</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234</v>
      </c>
      <c r="BR118" s="1056"/>
      <c r="BS118" s="1056"/>
      <c r="BT118" s="1056"/>
      <c r="BU118" s="1056"/>
      <c r="BV118" s="1056" t="s">
        <v>234</v>
      </c>
      <c r="BW118" s="1056"/>
      <c r="BX118" s="1056"/>
      <c r="BY118" s="1056"/>
      <c r="BZ118" s="1056"/>
      <c r="CA118" s="1056" t="s">
        <v>234</v>
      </c>
      <c r="CB118" s="1056"/>
      <c r="CC118" s="1056"/>
      <c r="CD118" s="1056"/>
      <c r="CE118" s="1056"/>
      <c r="CF118" s="972" t="s">
        <v>414</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234</v>
      </c>
      <c r="DH118" s="1017"/>
      <c r="DI118" s="1017"/>
      <c r="DJ118" s="1017"/>
      <c r="DK118" s="1018"/>
      <c r="DL118" s="1019" t="s">
        <v>234</v>
      </c>
      <c r="DM118" s="1017"/>
      <c r="DN118" s="1017"/>
      <c r="DO118" s="1017"/>
      <c r="DP118" s="1018"/>
      <c r="DQ118" s="1019" t="s">
        <v>234</v>
      </c>
      <c r="DR118" s="1017"/>
      <c r="DS118" s="1017"/>
      <c r="DT118" s="1017"/>
      <c r="DU118" s="1018"/>
      <c r="DV118" s="1020" t="s">
        <v>234</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234</v>
      </c>
      <c r="AB119" s="950"/>
      <c r="AC119" s="950"/>
      <c r="AD119" s="950"/>
      <c r="AE119" s="951"/>
      <c r="AF119" s="952" t="s">
        <v>234</v>
      </c>
      <c r="AG119" s="950"/>
      <c r="AH119" s="950"/>
      <c r="AI119" s="950"/>
      <c r="AJ119" s="951"/>
      <c r="AK119" s="952" t="s">
        <v>234</v>
      </c>
      <c r="AL119" s="950"/>
      <c r="AM119" s="950"/>
      <c r="AN119" s="950"/>
      <c r="AO119" s="951"/>
      <c r="AP119" s="953" t="s">
        <v>234</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464</v>
      </c>
      <c r="BP119" s="1064"/>
      <c r="BQ119" s="1055">
        <v>15602915</v>
      </c>
      <c r="BR119" s="1056"/>
      <c r="BS119" s="1056"/>
      <c r="BT119" s="1056"/>
      <c r="BU119" s="1056"/>
      <c r="BV119" s="1056">
        <v>15786758</v>
      </c>
      <c r="BW119" s="1056"/>
      <c r="BX119" s="1056"/>
      <c r="BY119" s="1056"/>
      <c r="BZ119" s="1056"/>
      <c r="CA119" s="1056">
        <v>16240809</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414</v>
      </c>
      <c r="DH119" s="1042"/>
      <c r="DI119" s="1042"/>
      <c r="DJ119" s="1042"/>
      <c r="DK119" s="1043"/>
      <c r="DL119" s="1041" t="s">
        <v>234</v>
      </c>
      <c r="DM119" s="1042"/>
      <c r="DN119" s="1042"/>
      <c r="DO119" s="1042"/>
      <c r="DP119" s="1043"/>
      <c r="DQ119" s="1041" t="s">
        <v>234</v>
      </c>
      <c r="DR119" s="1042"/>
      <c r="DS119" s="1042"/>
      <c r="DT119" s="1042"/>
      <c r="DU119" s="1043"/>
      <c r="DV119" s="1044" t="s">
        <v>234</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234</v>
      </c>
      <c r="AB120" s="1017"/>
      <c r="AC120" s="1017"/>
      <c r="AD120" s="1017"/>
      <c r="AE120" s="1018"/>
      <c r="AF120" s="1019" t="s">
        <v>234</v>
      </c>
      <c r="AG120" s="1017"/>
      <c r="AH120" s="1017"/>
      <c r="AI120" s="1017"/>
      <c r="AJ120" s="1018"/>
      <c r="AK120" s="1019" t="s">
        <v>234</v>
      </c>
      <c r="AL120" s="1017"/>
      <c r="AM120" s="1017"/>
      <c r="AN120" s="1017"/>
      <c r="AO120" s="1018"/>
      <c r="AP120" s="1020" t="s">
        <v>234</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3163281</v>
      </c>
      <c r="BR120" s="985"/>
      <c r="BS120" s="985"/>
      <c r="BT120" s="985"/>
      <c r="BU120" s="985"/>
      <c r="BV120" s="985">
        <v>3287093</v>
      </c>
      <c r="BW120" s="985"/>
      <c r="BX120" s="985"/>
      <c r="BY120" s="985"/>
      <c r="BZ120" s="985"/>
      <c r="CA120" s="985">
        <v>3477525</v>
      </c>
      <c r="CB120" s="985"/>
      <c r="CC120" s="985"/>
      <c r="CD120" s="985"/>
      <c r="CE120" s="985"/>
      <c r="CF120" s="999">
        <v>69.5</v>
      </c>
      <c r="CG120" s="1000"/>
      <c r="CH120" s="1000"/>
      <c r="CI120" s="1000"/>
      <c r="CJ120" s="1000"/>
      <c r="CK120" s="1065" t="s">
        <v>468</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v>3882131</v>
      </c>
      <c r="DH120" s="985"/>
      <c r="DI120" s="985"/>
      <c r="DJ120" s="985"/>
      <c r="DK120" s="985"/>
      <c r="DL120" s="985">
        <v>4221031</v>
      </c>
      <c r="DM120" s="985"/>
      <c r="DN120" s="985"/>
      <c r="DO120" s="985"/>
      <c r="DP120" s="985"/>
      <c r="DQ120" s="985">
        <v>4515026</v>
      </c>
      <c r="DR120" s="985"/>
      <c r="DS120" s="985"/>
      <c r="DT120" s="985"/>
      <c r="DU120" s="985"/>
      <c r="DV120" s="986">
        <v>90.2</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234</v>
      </c>
      <c r="AB121" s="1017"/>
      <c r="AC121" s="1017"/>
      <c r="AD121" s="1017"/>
      <c r="AE121" s="1018"/>
      <c r="AF121" s="1019" t="s">
        <v>234</v>
      </c>
      <c r="AG121" s="1017"/>
      <c r="AH121" s="1017"/>
      <c r="AI121" s="1017"/>
      <c r="AJ121" s="1018"/>
      <c r="AK121" s="1019" t="s">
        <v>234</v>
      </c>
      <c r="AL121" s="1017"/>
      <c r="AM121" s="1017"/>
      <c r="AN121" s="1017"/>
      <c r="AO121" s="1018"/>
      <c r="AP121" s="1020" t="s">
        <v>234</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t="s">
        <v>234</v>
      </c>
      <c r="BR121" s="978"/>
      <c r="BS121" s="978"/>
      <c r="BT121" s="978"/>
      <c r="BU121" s="978"/>
      <c r="BV121" s="978" t="s">
        <v>234</v>
      </c>
      <c r="BW121" s="978"/>
      <c r="BX121" s="978"/>
      <c r="BY121" s="978"/>
      <c r="BZ121" s="978"/>
      <c r="CA121" s="978" t="s">
        <v>234</v>
      </c>
      <c r="CB121" s="978"/>
      <c r="CC121" s="978"/>
      <c r="CD121" s="978"/>
      <c r="CE121" s="978"/>
      <c r="CF121" s="972" t="s">
        <v>234</v>
      </c>
      <c r="CG121" s="973"/>
      <c r="CH121" s="973"/>
      <c r="CI121" s="973"/>
      <c r="CJ121" s="973"/>
      <c r="CK121" s="1068"/>
      <c r="CL121" s="1069"/>
      <c r="CM121" s="1069"/>
      <c r="CN121" s="1069"/>
      <c r="CO121" s="1070"/>
      <c r="CP121" s="1078" t="s">
        <v>471</v>
      </c>
      <c r="CQ121" s="1079"/>
      <c r="CR121" s="1079"/>
      <c r="CS121" s="1079"/>
      <c r="CT121" s="1079"/>
      <c r="CU121" s="1079"/>
      <c r="CV121" s="1079"/>
      <c r="CW121" s="1079"/>
      <c r="CX121" s="1079"/>
      <c r="CY121" s="1079"/>
      <c r="CZ121" s="1079"/>
      <c r="DA121" s="1079"/>
      <c r="DB121" s="1079"/>
      <c r="DC121" s="1079"/>
      <c r="DD121" s="1079"/>
      <c r="DE121" s="1079"/>
      <c r="DF121" s="1080"/>
      <c r="DG121" s="977">
        <v>1589397</v>
      </c>
      <c r="DH121" s="978"/>
      <c r="DI121" s="978"/>
      <c r="DJ121" s="978"/>
      <c r="DK121" s="978"/>
      <c r="DL121" s="978">
        <v>1466309</v>
      </c>
      <c r="DM121" s="978"/>
      <c r="DN121" s="978"/>
      <c r="DO121" s="978"/>
      <c r="DP121" s="978"/>
      <c r="DQ121" s="978">
        <v>1310813</v>
      </c>
      <c r="DR121" s="978"/>
      <c r="DS121" s="978"/>
      <c r="DT121" s="978"/>
      <c r="DU121" s="978"/>
      <c r="DV121" s="979">
        <v>26.2</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234</v>
      </c>
      <c r="AB122" s="1017"/>
      <c r="AC122" s="1017"/>
      <c r="AD122" s="1017"/>
      <c r="AE122" s="1018"/>
      <c r="AF122" s="1019" t="s">
        <v>234</v>
      </c>
      <c r="AG122" s="1017"/>
      <c r="AH122" s="1017"/>
      <c r="AI122" s="1017"/>
      <c r="AJ122" s="1018"/>
      <c r="AK122" s="1019" t="s">
        <v>234</v>
      </c>
      <c r="AL122" s="1017"/>
      <c r="AM122" s="1017"/>
      <c r="AN122" s="1017"/>
      <c r="AO122" s="1018"/>
      <c r="AP122" s="1020" t="s">
        <v>234</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8704580</v>
      </c>
      <c r="BR122" s="1056"/>
      <c r="BS122" s="1056"/>
      <c r="BT122" s="1056"/>
      <c r="BU122" s="1056"/>
      <c r="BV122" s="1056">
        <v>8557903</v>
      </c>
      <c r="BW122" s="1056"/>
      <c r="BX122" s="1056"/>
      <c r="BY122" s="1056"/>
      <c r="BZ122" s="1056"/>
      <c r="CA122" s="1056">
        <v>8620030</v>
      </c>
      <c r="CB122" s="1056"/>
      <c r="CC122" s="1056"/>
      <c r="CD122" s="1056"/>
      <c r="CE122" s="1056"/>
      <c r="CF122" s="1076">
        <v>172.2</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t="s">
        <v>234</v>
      </c>
      <c r="DH122" s="978"/>
      <c r="DI122" s="978"/>
      <c r="DJ122" s="978"/>
      <c r="DK122" s="978"/>
      <c r="DL122" s="978" t="s">
        <v>234</v>
      </c>
      <c r="DM122" s="978"/>
      <c r="DN122" s="978"/>
      <c r="DO122" s="978"/>
      <c r="DP122" s="978"/>
      <c r="DQ122" s="978" t="s">
        <v>234</v>
      </c>
      <c r="DR122" s="978"/>
      <c r="DS122" s="978"/>
      <c r="DT122" s="978"/>
      <c r="DU122" s="978"/>
      <c r="DV122" s="979" t="s">
        <v>234</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2232</v>
      </c>
      <c r="AB123" s="1017"/>
      <c r="AC123" s="1017"/>
      <c r="AD123" s="1017"/>
      <c r="AE123" s="1018"/>
      <c r="AF123" s="1019">
        <v>2198</v>
      </c>
      <c r="AG123" s="1017"/>
      <c r="AH123" s="1017"/>
      <c r="AI123" s="1017"/>
      <c r="AJ123" s="1018"/>
      <c r="AK123" s="1019">
        <v>2164</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473</v>
      </c>
      <c r="BP123" s="1064"/>
      <c r="BQ123" s="1123">
        <v>11867861</v>
      </c>
      <c r="BR123" s="1124"/>
      <c r="BS123" s="1124"/>
      <c r="BT123" s="1124"/>
      <c r="BU123" s="1124"/>
      <c r="BV123" s="1124">
        <v>11844996</v>
      </c>
      <c r="BW123" s="1124"/>
      <c r="BX123" s="1124"/>
      <c r="BY123" s="1124"/>
      <c r="BZ123" s="1124"/>
      <c r="CA123" s="1124">
        <v>12097555</v>
      </c>
      <c r="CB123" s="1124"/>
      <c r="CC123" s="1124"/>
      <c r="CD123" s="1124"/>
      <c r="CE123" s="1124"/>
      <c r="CF123" s="1057"/>
      <c r="CG123" s="1058"/>
      <c r="CH123" s="1058"/>
      <c r="CI123" s="1058"/>
      <c r="CJ123" s="1059"/>
      <c r="CK123" s="1068"/>
      <c r="CL123" s="1069"/>
      <c r="CM123" s="1069"/>
      <c r="CN123" s="1069"/>
      <c r="CO123" s="1070"/>
      <c r="CP123" s="1078" t="s">
        <v>404</v>
      </c>
      <c r="CQ123" s="1079"/>
      <c r="CR123" s="1079"/>
      <c r="CS123" s="1079"/>
      <c r="CT123" s="1079"/>
      <c r="CU123" s="1079"/>
      <c r="CV123" s="1079"/>
      <c r="CW123" s="1079"/>
      <c r="CX123" s="1079"/>
      <c r="CY123" s="1079"/>
      <c r="CZ123" s="1079"/>
      <c r="DA123" s="1079"/>
      <c r="DB123" s="1079"/>
      <c r="DC123" s="1079"/>
      <c r="DD123" s="1079"/>
      <c r="DE123" s="1079"/>
      <c r="DF123" s="1080"/>
      <c r="DG123" s="1016" t="s">
        <v>234</v>
      </c>
      <c r="DH123" s="1017"/>
      <c r="DI123" s="1017"/>
      <c r="DJ123" s="1017"/>
      <c r="DK123" s="1018"/>
      <c r="DL123" s="1019" t="s">
        <v>234</v>
      </c>
      <c r="DM123" s="1017"/>
      <c r="DN123" s="1017"/>
      <c r="DO123" s="1017"/>
      <c r="DP123" s="1018"/>
      <c r="DQ123" s="1019" t="s">
        <v>234</v>
      </c>
      <c r="DR123" s="1017"/>
      <c r="DS123" s="1017"/>
      <c r="DT123" s="1017"/>
      <c r="DU123" s="1018"/>
      <c r="DV123" s="1020" t="s">
        <v>234</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234</v>
      </c>
      <c r="AB124" s="1017"/>
      <c r="AC124" s="1017"/>
      <c r="AD124" s="1017"/>
      <c r="AE124" s="1018"/>
      <c r="AF124" s="1019" t="s">
        <v>234</v>
      </c>
      <c r="AG124" s="1017"/>
      <c r="AH124" s="1017"/>
      <c r="AI124" s="1017"/>
      <c r="AJ124" s="1018"/>
      <c r="AK124" s="1019" t="s">
        <v>234</v>
      </c>
      <c r="AL124" s="1017"/>
      <c r="AM124" s="1017"/>
      <c r="AN124" s="1017"/>
      <c r="AO124" s="1018"/>
      <c r="AP124" s="1020" t="s">
        <v>234</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78.2</v>
      </c>
      <c r="BR124" s="1086"/>
      <c r="BS124" s="1086"/>
      <c r="BT124" s="1086"/>
      <c r="BU124" s="1086"/>
      <c r="BV124" s="1086">
        <v>83</v>
      </c>
      <c r="BW124" s="1086"/>
      <c r="BX124" s="1086"/>
      <c r="BY124" s="1086"/>
      <c r="BZ124" s="1086"/>
      <c r="CA124" s="1086">
        <v>82.7</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v>15069</v>
      </c>
      <c r="DH124" s="1042"/>
      <c r="DI124" s="1042"/>
      <c r="DJ124" s="1042"/>
      <c r="DK124" s="1043"/>
      <c r="DL124" s="1041" t="s">
        <v>234</v>
      </c>
      <c r="DM124" s="1042"/>
      <c r="DN124" s="1042"/>
      <c r="DO124" s="1042"/>
      <c r="DP124" s="1043"/>
      <c r="DQ124" s="1041" t="s">
        <v>414</v>
      </c>
      <c r="DR124" s="1042"/>
      <c r="DS124" s="1042"/>
      <c r="DT124" s="1042"/>
      <c r="DU124" s="1043"/>
      <c r="DV124" s="1044" t="s">
        <v>414</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234</v>
      </c>
      <c r="AB125" s="1017"/>
      <c r="AC125" s="1017"/>
      <c r="AD125" s="1017"/>
      <c r="AE125" s="1018"/>
      <c r="AF125" s="1019" t="s">
        <v>414</v>
      </c>
      <c r="AG125" s="1017"/>
      <c r="AH125" s="1017"/>
      <c r="AI125" s="1017"/>
      <c r="AJ125" s="1018"/>
      <c r="AK125" s="1019" t="s">
        <v>234</v>
      </c>
      <c r="AL125" s="1017"/>
      <c r="AM125" s="1017"/>
      <c r="AN125" s="1017"/>
      <c r="AO125" s="1018"/>
      <c r="AP125" s="1020" t="s">
        <v>414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414</v>
      </c>
      <c r="DH125" s="985"/>
      <c r="DI125" s="985"/>
      <c r="DJ125" s="985"/>
      <c r="DK125" s="985"/>
      <c r="DL125" s="985" t="s">
        <v>414</v>
      </c>
      <c r="DM125" s="985"/>
      <c r="DN125" s="985"/>
      <c r="DO125" s="985"/>
      <c r="DP125" s="985"/>
      <c r="DQ125" s="985" t="s">
        <v>414</v>
      </c>
      <c r="DR125" s="985"/>
      <c r="DS125" s="985"/>
      <c r="DT125" s="985"/>
      <c r="DU125" s="985"/>
      <c r="DV125" s="986" t="s">
        <v>234</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414</v>
      </c>
      <c r="AB126" s="1017"/>
      <c r="AC126" s="1017"/>
      <c r="AD126" s="1017"/>
      <c r="AE126" s="1018"/>
      <c r="AF126" s="1019" t="s">
        <v>414</v>
      </c>
      <c r="AG126" s="1017"/>
      <c r="AH126" s="1017"/>
      <c r="AI126" s="1017"/>
      <c r="AJ126" s="1018"/>
      <c r="AK126" s="1019" t="s">
        <v>414</v>
      </c>
      <c r="AL126" s="1017"/>
      <c r="AM126" s="1017"/>
      <c r="AN126" s="1017"/>
      <c r="AO126" s="1018"/>
      <c r="AP126" s="1020" t="s">
        <v>414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234</v>
      </c>
      <c r="DH126" s="978"/>
      <c r="DI126" s="978"/>
      <c r="DJ126" s="978"/>
      <c r="DK126" s="978"/>
      <c r="DL126" s="978" t="s">
        <v>234</v>
      </c>
      <c r="DM126" s="978"/>
      <c r="DN126" s="978"/>
      <c r="DO126" s="978"/>
      <c r="DP126" s="978"/>
      <c r="DQ126" s="978" t="s">
        <v>234</v>
      </c>
      <c r="DR126" s="978"/>
      <c r="DS126" s="978"/>
      <c r="DT126" s="978"/>
      <c r="DU126" s="978"/>
      <c r="DV126" s="979" t="s">
        <v>234</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234</v>
      </c>
      <c r="AB127" s="1017"/>
      <c r="AC127" s="1017"/>
      <c r="AD127" s="1017"/>
      <c r="AE127" s="1018"/>
      <c r="AF127" s="1019" t="s">
        <v>234</v>
      </c>
      <c r="AG127" s="1017"/>
      <c r="AH127" s="1017"/>
      <c r="AI127" s="1017"/>
      <c r="AJ127" s="1018"/>
      <c r="AK127" s="1019" t="s">
        <v>234</v>
      </c>
      <c r="AL127" s="1017"/>
      <c r="AM127" s="1017"/>
      <c r="AN127" s="1017"/>
      <c r="AO127" s="1018"/>
      <c r="AP127" s="1020" t="s">
        <v>414</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414</v>
      </c>
      <c r="DH127" s="978"/>
      <c r="DI127" s="978"/>
      <c r="DJ127" s="978"/>
      <c r="DK127" s="978"/>
      <c r="DL127" s="978" t="s">
        <v>414</v>
      </c>
      <c r="DM127" s="978"/>
      <c r="DN127" s="978"/>
      <c r="DO127" s="978"/>
      <c r="DP127" s="978"/>
      <c r="DQ127" s="978" t="s">
        <v>234</v>
      </c>
      <c r="DR127" s="978"/>
      <c r="DS127" s="978"/>
      <c r="DT127" s="978"/>
      <c r="DU127" s="978"/>
      <c r="DV127" s="979" t="s">
        <v>234</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6691</v>
      </c>
      <c r="AB128" s="1106"/>
      <c r="AC128" s="1106"/>
      <c r="AD128" s="1106"/>
      <c r="AE128" s="1107"/>
      <c r="AF128" s="1108" t="s">
        <v>234</v>
      </c>
      <c r="AG128" s="1106"/>
      <c r="AH128" s="1106"/>
      <c r="AI128" s="1106"/>
      <c r="AJ128" s="1107"/>
      <c r="AK128" s="1108" t="s">
        <v>234</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234</v>
      </c>
      <c r="BG128" s="1113"/>
      <c r="BH128" s="1113"/>
      <c r="BI128" s="1113"/>
      <c r="BJ128" s="1113"/>
      <c r="BK128" s="1113"/>
      <c r="BL128" s="1114"/>
      <c r="BM128" s="1112">
        <v>14.58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234</v>
      </c>
      <c r="DH128" s="1098"/>
      <c r="DI128" s="1098"/>
      <c r="DJ128" s="1098"/>
      <c r="DK128" s="1098"/>
      <c r="DL128" s="1098" t="s">
        <v>234</v>
      </c>
      <c r="DM128" s="1098"/>
      <c r="DN128" s="1098"/>
      <c r="DO128" s="1098"/>
      <c r="DP128" s="1098"/>
      <c r="DQ128" s="1098" t="s">
        <v>234</v>
      </c>
      <c r="DR128" s="1098"/>
      <c r="DS128" s="1098"/>
      <c r="DT128" s="1098"/>
      <c r="DU128" s="1098"/>
      <c r="DV128" s="1099" t="s">
        <v>234</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5495189</v>
      </c>
      <c r="AB129" s="1017"/>
      <c r="AC129" s="1017"/>
      <c r="AD129" s="1017"/>
      <c r="AE129" s="1018"/>
      <c r="AF129" s="1019">
        <v>5465989</v>
      </c>
      <c r="AG129" s="1017"/>
      <c r="AH129" s="1017"/>
      <c r="AI129" s="1017"/>
      <c r="AJ129" s="1018"/>
      <c r="AK129" s="1019">
        <v>5722314</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234</v>
      </c>
      <c r="BG129" s="1127"/>
      <c r="BH129" s="1127"/>
      <c r="BI129" s="1127"/>
      <c r="BJ129" s="1127"/>
      <c r="BK129" s="1127"/>
      <c r="BL129" s="1128"/>
      <c r="BM129" s="1126">
        <v>19.579999999999998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722667</v>
      </c>
      <c r="AB130" s="1017"/>
      <c r="AC130" s="1017"/>
      <c r="AD130" s="1017"/>
      <c r="AE130" s="1018"/>
      <c r="AF130" s="1019">
        <v>718347</v>
      </c>
      <c r="AG130" s="1017"/>
      <c r="AH130" s="1017"/>
      <c r="AI130" s="1017"/>
      <c r="AJ130" s="1018"/>
      <c r="AK130" s="1019">
        <v>716799</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10</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4772522</v>
      </c>
      <c r="AB131" s="1042"/>
      <c r="AC131" s="1042"/>
      <c r="AD131" s="1042"/>
      <c r="AE131" s="1043"/>
      <c r="AF131" s="1041">
        <v>4747642</v>
      </c>
      <c r="AG131" s="1042"/>
      <c r="AH131" s="1042"/>
      <c r="AI131" s="1042"/>
      <c r="AJ131" s="1043"/>
      <c r="AK131" s="1041">
        <v>5005515</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82.7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9.8033702100000006</v>
      </c>
      <c r="AB132" s="1158"/>
      <c r="AC132" s="1158"/>
      <c r="AD132" s="1158"/>
      <c r="AE132" s="1159"/>
      <c r="AF132" s="1160">
        <v>10.33784771</v>
      </c>
      <c r="AG132" s="1158"/>
      <c r="AH132" s="1158"/>
      <c r="AI132" s="1158"/>
      <c r="AJ132" s="1159"/>
      <c r="AK132" s="1160">
        <v>9.9393568890000008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8.3000000000000007</v>
      </c>
      <c r="AB133" s="1141"/>
      <c r="AC133" s="1141"/>
      <c r="AD133" s="1141"/>
      <c r="AE133" s="1142"/>
      <c r="AF133" s="1140">
        <v>9.3000000000000007</v>
      </c>
      <c r="AG133" s="1141"/>
      <c r="AH133" s="1141"/>
      <c r="AI133" s="1141"/>
      <c r="AJ133" s="1142"/>
      <c r="AK133" s="1140">
        <v>10</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x8t+Wp1OQs+nSdimFvl9lonGQob9po2sbnI+gIE+ncXxrsWc0A2YwJcJYodWCkc8q+7RO81mhOYjXIaj9bVgA==" saltValue="X1OD5VPZgdLowMtY8Y5C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BSD76mCAOzmFnYzG1Lz/FQIPVxohilAJF84WgNq11W/JYFs2O3jg4+QsDM55tEzRDZTtfOMHUNmrHMTVDIH0g==" saltValue="n7OJTql/OeVgWC1VVNxk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fS+gUyNBDVHQpdHeqBot+S670GSulGbY+1/+cKHc8LTyQhzQwAw/C/ZTFkM2PLqpB6HyacCtnSx171tjv170w==" saltValue="GhfTSStie447b/K1uP3Rv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1374385</v>
      </c>
      <c r="AP9" s="314">
        <v>58328</v>
      </c>
      <c r="AQ9" s="315">
        <v>71124</v>
      </c>
      <c r="AR9" s="316">
        <v>-18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307403</v>
      </c>
      <c r="AP10" s="317">
        <v>13046</v>
      </c>
      <c r="AQ10" s="318">
        <v>8282</v>
      </c>
      <c r="AR10" s="319">
        <v>57.5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547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v>5</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11131</v>
      </c>
      <c r="AP13" s="317">
        <v>472</v>
      </c>
      <c r="AQ13" s="318">
        <v>2930</v>
      </c>
      <c r="AR13" s="319">
        <v>-83.9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20707</v>
      </c>
      <c r="AP14" s="317">
        <v>879</v>
      </c>
      <c r="AQ14" s="318">
        <v>1382</v>
      </c>
      <c r="AR14" s="319">
        <v>-36.4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-94554</v>
      </c>
      <c r="AP15" s="317">
        <v>-4013</v>
      </c>
      <c r="AQ15" s="318">
        <v>-4924</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1619072</v>
      </c>
      <c r="AP16" s="317">
        <v>68712</v>
      </c>
      <c r="AQ16" s="318">
        <v>79347</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7.55</v>
      </c>
      <c r="AP21" s="331">
        <v>7.49</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92.8</v>
      </c>
      <c r="AP22" s="336">
        <v>97.5</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749930</v>
      </c>
      <c r="AP32" s="345">
        <v>31827</v>
      </c>
      <c r="AQ32" s="346">
        <v>30764</v>
      </c>
      <c r="AR32" s="347">
        <v>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406309</v>
      </c>
      <c r="AP35" s="345">
        <v>17244</v>
      </c>
      <c r="AQ35" s="346">
        <v>12161</v>
      </c>
      <c r="AR35" s="347">
        <v>41.8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55912</v>
      </c>
      <c r="AP36" s="345">
        <v>2373</v>
      </c>
      <c r="AQ36" s="346">
        <v>1793</v>
      </c>
      <c r="AR36" s="347">
        <v>32.299999999999997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2164</v>
      </c>
      <c r="AP37" s="345">
        <v>92</v>
      </c>
      <c r="AQ37" s="346">
        <v>575</v>
      </c>
      <c r="AR37" s="347">
        <v>-84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t="s">
        <v>510</v>
      </c>
      <c r="AP39" s="345" t="s">
        <v>510</v>
      </c>
      <c r="AQ39" s="346">
        <v>-2883</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-716799</v>
      </c>
      <c r="AP40" s="345">
        <v>-30421</v>
      </c>
      <c r="AQ40" s="346">
        <v>-29973</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497516</v>
      </c>
      <c r="AP41" s="345">
        <v>21114</v>
      </c>
      <c r="AQ41" s="346">
        <v>12437</v>
      </c>
      <c r="AR41" s="347">
        <v>69.8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2934670</v>
      </c>
      <c r="AN51" s="367">
        <v>120323</v>
      </c>
      <c r="AO51" s="368">
        <v>180.9</v>
      </c>
      <c r="AP51" s="369">
        <v>57122</v>
      </c>
      <c r="AQ51" s="370">
        <v>0.4</v>
      </c>
      <c r="AR51" s="371">
        <v>180.5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2285398</v>
      </c>
      <c r="AN52" s="375">
        <v>93702</v>
      </c>
      <c r="AO52" s="376">
        <v>215.2</v>
      </c>
      <c r="AP52" s="377">
        <v>36191</v>
      </c>
      <c r="AQ52" s="378">
        <v>11.2</v>
      </c>
      <c r="AR52" s="379">
        <v>204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1192865</v>
      </c>
      <c r="AN53" s="367">
        <v>49229</v>
      </c>
      <c r="AO53" s="368">
        <v>-59.1</v>
      </c>
      <c r="AP53" s="369">
        <v>53655</v>
      </c>
      <c r="AQ53" s="370">
        <v>-6.1</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773532</v>
      </c>
      <c r="AN54" s="375">
        <v>31923</v>
      </c>
      <c r="AO54" s="376">
        <v>-65.900000000000006</v>
      </c>
      <c r="AP54" s="377">
        <v>32719</v>
      </c>
      <c r="AQ54" s="378">
        <v>-9.6</v>
      </c>
      <c r="AR54" s="379">
        <v>-56.3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1571074</v>
      </c>
      <c r="AN55" s="367">
        <v>65429</v>
      </c>
      <c r="AO55" s="368">
        <v>32.9</v>
      </c>
      <c r="AP55" s="369">
        <v>53869</v>
      </c>
      <c r="AQ55" s="370">
        <v>0.4</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897862</v>
      </c>
      <c r="AN56" s="375">
        <v>37392</v>
      </c>
      <c r="AO56" s="376">
        <v>17.100000000000001</v>
      </c>
      <c r="AP56" s="377">
        <v>35046</v>
      </c>
      <c r="AQ56" s="378">
        <v>7.1</v>
      </c>
      <c r="AR56" s="379">
        <v>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944056</v>
      </c>
      <c r="AN57" s="367">
        <v>39701</v>
      </c>
      <c r="AO57" s="368">
        <v>-39.299999999999997</v>
      </c>
      <c r="AP57" s="369">
        <v>59119</v>
      </c>
      <c r="AQ57" s="370">
        <v>9.6999999999999993</v>
      </c>
      <c r="AR57" s="371">
        <v>-49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750017</v>
      </c>
      <c r="AN58" s="375">
        <v>31541</v>
      </c>
      <c r="AO58" s="376">
        <v>-15.6</v>
      </c>
      <c r="AP58" s="377">
        <v>29900</v>
      </c>
      <c r="AQ58" s="378">
        <v>-14.7</v>
      </c>
      <c r="AR58" s="379">
        <v>-0.9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884986</v>
      </c>
      <c r="AN59" s="367">
        <v>37558</v>
      </c>
      <c r="AO59" s="368">
        <v>-5.4</v>
      </c>
      <c r="AP59" s="369">
        <v>53895</v>
      </c>
      <c r="AQ59" s="370">
        <v>-8.8000000000000007</v>
      </c>
      <c r="AR59" s="371">
        <v>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751493</v>
      </c>
      <c r="AN60" s="375">
        <v>31893</v>
      </c>
      <c r="AO60" s="376">
        <v>1.1000000000000001</v>
      </c>
      <c r="AP60" s="377">
        <v>31224</v>
      </c>
      <c r="AQ60" s="378">
        <v>4.4000000000000004</v>
      </c>
      <c r="AR60" s="379">
        <v>-3.3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1505530</v>
      </c>
      <c r="AN61" s="382">
        <v>62448</v>
      </c>
      <c r="AO61" s="383">
        <v>22</v>
      </c>
      <c r="AP61" s="384">
        <v>55532</v>
      </c>
      <c r="AQ61" s="385">
        <v>-0.9</v>
      </c>
      <c r="AR61" s="371">
        <v>22.9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1091660</v>
      </c>
      <c r="AN62" s="375">
        <v>45290</v>
      </c>
      <c r="AO62" s="376">
        <v>30.4</v>
      </c>
      <c r="AP62" s="377">
        <v>33016</v>
      </c>
      <c r="AQ62" s="378">
        <v>-0.3</v>
      </c>
      <c r="AR62" s="379">
        <v>30.7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4PyvERwtkCdXyuuJfJzU+Niy+Y7A54+ZF1iT+8FwPC8KciQic/vplW+rGnM3dAvbKGtiN38LsbzmahnrStlHg==" saltValue="dz8/489Y7Rek648Yrw3x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aE+86cPGgsTEo73P6NW6HU2zB/zfWfr9um2x1/Tn+E/Wgw0uy0QbUxl5Rn3uBfd4Sodcv6+JqBkJW3sW1Q6V8g==" saltValue="BdTqhxZPUpaRHBhtUdJ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aP5rBU0tZLWIoifbWq1kkFmhUf3cLbKclatLxUftCRE2l+HCzTn37zwV6Gyb0rdO7Hca1Kuh02i4m1+RirebiA==" saltValue="cBuWVKdCUdq20ICy3eTn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29.73</v>
      </c>
      <c r="G47" s="12">
        <v>29.21</v>
      </c>
      <c r="H47" s="12">
        <v>27.93</v>
      </c>
      <c r="I47" s="12">
        <v>30.07</v>
      </c>
      <c r="J47" s="13">
        <v>28.63</v>
      </c>
    </row>
    <row r="48" spans="2:10" ht="57.75" customHeight="1" x14ac:dyDescent="0.15">
      <c r="B48" s="14"/>
      <c r="C48" s="1202" t="s">
        <v>4</v>
      </c>
      <c r="D48" s="1202"/>
      <c r="E48" s="1203"/>
      <c r="F48" s="15">
        <v>6.46</v>
      </c>
      <c r="G48" s="16">
        <v>5.48</v>
      </c>
      <c r="H48" s="16">
        <v>8</v>
      </c>
      <c r="I48" s="16">
        <v>6.61</v>
      </c>
      <c r="J48" s="17">
        <v>8.11</v>
      </c>
    </row>
    <row r="49" spans="2:10" ht="57.75" customHeight="1" thickBot="1" x14ac:dyDescent="0.2">
      <c r="B49" s="18"/>
      <c r="C49" s="1204" t="s">
        <v>5</v>
      </c>
      <c r="D49" s="1204"/>
      <c r="E49" s="1205"/>
      <c r="F49" s="19" t="s">
        <v>557</v>
      </c>
      <c r="G49" s="20" t="s">
        <v>558</v>
      </c>
      <c r="H49" s="20">
        <v>1.8</v>
      </c>
      <c r="I49" s="20">
        <v>0.56000000000000005</v>
      </c>
      <c r="J49" s="21">
        <v>1.7</v>
      </c>
    </row>
    <row r="50" spans="2:10" ht="13.5" customHeight="1" x14ac:dyDescent="0.15"/>
  </sheetData>
  <sheetProtection algorithmName="SHA-512" hashValue="JOkS11J0g8d/4mfWVHuTLQDEUT0niS/U3HE4OuQsdRjgGq8Xl7seBtQz5mjWGkq5mJrhHbQCqBO5HjsxEPDs0w==" saltValue="R6FiXzr4cBynyaTdOjjp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12.95</v>
      </c>
      <c r="G34" s="33">
        <v>13.29</v>
      </c>
      <c r="H34" s="33">
        <v>13.57</v>
      </c>
      <c r="I34" s="33">
        <v>14.05</v>
      </c>
      <c r="J34" s="34">
        <v>13.95</v>
      </c>
      <c r="K34" s="22"/>
      <c r="L34" s="22"/>
      <c r="M34" s="22"/>
      <c r="N34" s="22"/>
      <c r="O34" s="22"/>
      <c r="P34" s="22"/>
    </row>
    <row r="35" spans="1:16" ht="39" customHeight="1" x14ac:dyDescent="0.15">
      <c r="A35" s="22"/>
      <c r="B35" s="35"/>
      <c r="C35" s="1206" t="s">
        <v>560</v>
      </c>
      <c r="D35" s="1207"/>
      <c r="E35" s="1208"/>
      <c r="F35" s="36">
        <v>6.45</v>
      </c>
      <c r="G35" s="37">
        <v>5.47</v>
      </c>
      <c r="H35" s="37">
        <v>8</v>
      </c>
      <c r="I35" s="37">
        <v>6.61</v>
      </c>
      <c r="J35" s="38">
        <v>8.11</v>
      </c>
      <c r="K35" s="22"/>
      <c r="L35" s="22"/>
      <c r="M35" s="22"/>
      <c r="N35" s="22"/>
      <c r="O35" s="22"/>
      <c r="P35" s="22"/>
    </row>
    <row r="36" spans="1:16" ht="39" customHeight="1" x14ac:dyDescent="0.15">
      <c r="A36" s="22"/>
      <c r="B36" s="35"/>
      <c r="C36" s="1206" t="s">
        <v>561</v>
      </c>
      <c r="D36" s="1207"/>
      <c r="E36" s="1208"/>
      <c r="F36" s="36">
        <v>1.73</v>
      </c>
      <c r="G36" s="37">
        <v>4.04</v>
      </c>
      <c r="H36" s="37">
        <v>3.96</v>
      </c>
      <c r="I36" s="37">
        <v>3.46</v>
      </c>
      <c r="J36" s="38">
        <v>2.9</v>
      </c>
      <c r="K36" s="22"/>
      <c r="L36" s="22"/>
      <c r="M36" s="22"/>
      <c r="N36" s="22"/>
      <c r="O36" s="22"/>
      <c r="P36" s="22"/>
    </row>
    <row r="37" spans="1:16" ht="39" customHeight="1" x14ac:dyDescent="0.15">
      <c r="A37" s="22"/>
      <c r="B37" s="35"/>
      <c r="C37" s="1206" t="s">
        <v>562</v>
      </c>
      <c r="D37" s="1207"/>
      <c r="E37" s="1208"/>
      <c r="F37" s="36">
        <v>0.22</v>
      </c>
      <c r="G37" s="37">
        <v>0.31</v>
      </c>
      <c r="H37" s="37">
        <v>0.18</v>
      </c>
      <c r="I37" s="37">
        <v>0.28999999999999998</v>
      </c>
      <c r="J37" s="38">
        <v>0.39</v>
      </c>
      <c r="K37" s="22"/>
      <c r="L37" s="22"/>
      <c r="M37" s="22"/>
      <c r="N37" s="22"/>
      <c r="O37" s="22"/>
      <c r="P37" s="22"/>
    </row>
    <row r="38" spans="1:16" ht="39" customHeight="1" x14ac:dyDescent="0.15">
      <c r="A38" s="22"/>
      <c r="B38" s="35"/>
      <c r="C38" s="1206" t="s">
        <v>563</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566</v>
      </c>
      <c r="D41" s="1207"/>
      <c r="E41" s="1208"/>
      <c r="F41" s="36" t="s">
        <v>510</v>
      </c>
      <c r="G41" s="37" t="s">
        <v>510</v>
      </c>
      <c r="H41" s="37">
        <v>0</v>
      </c>
      <c r="I41" s="37">
        <v>0</v>
      </c>
      <c r="J41" s="38">
        <v>0</v>
      </c>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v>0.22</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N5hUf7z42VBWL5PHg/2Bqc9sCi53CN2m9zrqXagHXu02zgIuDtr5szBVd5aHdcWFImOJIUJAfwDPiFyWuZQ==" saltValue="1h9159Jpe07kaizhzV2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665</v>
      </c>
      <c r="L45" s="60">
        <v>690</v>
      </c>
      <c r="M45" s="60">
        <v>714</v>
      </c>
      <c r="N45" s="60">
        <v>753</v>
      </c>
      <c r="O45" s="61">
        <v>750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358</v>
      </c>
      <c r="L48" s="64">
        <v>370</v>
      </c>
      <c r="M48" s="64">
        <v>419</v>
      </c>
      <c r="N48" s="64">
        <v>399</v>
      </c>
      <c r="O48" s="65">
        <v>406</v>
      </c>
      <c r="P48" s="48"/>
      <c r="Q48" s="48"/>
      <c r="R48" s="48"/>
      <c r="S48" s="48"/>
      <c r="T48" s="48"/>
      <c r="U48" s="48"/>
    </row>
    <row r="49" spans="1:21" ht="30.75" customHeight="1" x14ac:dyDescent="0.15">
      <c r="A49" s="48"/>
      <c r="B49" s="1216"/>
      <c r="C49" s="1217"/>
      <c r="D49" s="62"/>
      <c r="E49" s="1222" t="s">
        <v>16</v>
      </c>
      <c r="F49" s="1222"/>
      <c r="G49" s="1222"/>
      <c r="H49" s="1222"/>
      <c r="I49" s="1222"/>
      <c r="J49" s="1223"/>
      <c r="K49" s="63">
        <v>56</v>
      </c>
      <c r="L49" s="64">
        <v>60</v>
      </c>
      <c r="M49" s="64">
        <v>61</v>
      </c>
      <c r="N49" s="64">
        <v>55</v>
      </c>
      <c r="O49" s="65">
        <v>56</v>
      </c>
      <c r="P49" s="48"/>
      <c r="Q49" s="48"/>
      <c r="R49" s="48"/>
      <c r="S49" s="48"/>
      <c r="T49" s="48"/>
      <c r="U49" s="48"/>
    </row>
    <row r="50" spans="1:21" ht="30.75" customHeight="1" x14ac:dyDescent="0.15">
      <c r="A50" s="48"/>
      <c r="B50" s="1216"/>
      <c r="C50" s="1217"/>
      <c r="D50" s="62"/>
      <c r="E50" s="1222" t="s">
        <v>17</v>
      </c>
      <c r="F50" s="1222"/>
      <c r="G50" s="1222"/>
      <c r="H50" s="1222"/>
      <c r="I50" s="1222"/>
      <c r="J50" s="1223"/>
      <c r="K50" s="63">
        <v>5</v>
      </c>
      <c r="L50" s="64">
        <v>2</v>
      </c>
      <c r="M50" s="64">
        <v>2</v>
      </c>
      <c r="N50" s="64">
        <v>2</v>
      </c>
      <c r="O50" s="65">
        <v>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737</v>
      </c>
      <c r="L52" s="64">
        <v>753</v>
      </c>
      <c r="M52" s="64">
        <v>730</v>
      </c>
      <c r="N52" s="64">
        <v>718</v>
      </c>
      <c r="O52" s="65">
        <v>716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347</v>
      </c>
      <c r="L53" s="69">
        <v>369</v>
      </c>
      <c r="M53" s="69">
        <v>466</v>
      </c>
      <c r="N53" s="69">
        <v>491</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0" t="s">
        <v>26</v>
      </c>
      <c r="C57" s="1231"/>
      <c r="D57" s="1234" t="s">
        <v>27</v>
      </c>
      <c r="E57" s="1235"/>
      <c r="F57" s="1235"/>
      <c r="G57" s="1235"/>
      <c r="H57" s="1235"/>
      <c r="I57" s="1235"/>
      <c r="J57" s="1236"/>
      <c r="K57" s="83" t="s">
        <v>510</v>
      </c>
      <c r="L57" s="84" t="s">
        <v>510</v>
      </c>
      <c r="M57" s="84" t="s">
        <v>510</v>
      </c>
      <c r="N57" s="84" t="s">
        <v>510</v>
      </c>
      <c r="O57" s="85" t="s">
        <v>510</v>
      </c>
    </row>
    <row r="58" spans="1:21" ht="31.5" customHeight="1" thickBot="1" x14ac:dyDescent="0.2">
      <c r="B58" s="1232"/>
      <c r="C58" s="1233"/>
      <c r="D58" s="1237" t="s">
        <v>28</v>
      </c>
      <c r="E58" s="1238"/>
      <c r="F58" s="1238"/>
      <c r="G58" s="1238"/>
      <c r="H58" s="1238"/>
      <c r="I58" s="1238"/>
      <c r="J58" s="1239"/>
      <c r="K58" s="86" t="s">
        <v>510</v>
      </c>
      <c r="L58" s="87" t="s">
        <v>510</v>
      </c>
      <c r="M58" s="87" t="s">
        <v>510</v>
      </c>
      <c r="N58" s="87" t="s">
        <v>510</v>
      </c>
      <c r="O58" s="88" t="s">
        <v>510</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EbJb3V/+uSPSOBjA8RoLntdVip4eHd0+ffiRH+2HkmF7fvBeX6D4kamKp/7LoBv42M5HDEXhDQgSYjwpHnyg==" saltValue="3UCinbMwT+p95bi/5FJv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31</v>
      </c>
      <c r="C41" s="1241"/>
      <c r="D41" s="102"/>
      <c r="E41" s="1246" t="s">
        <v>32</v>
      </c>
      <c r="F41" s="1246"/>
      <c r="G41" s="1246"/>
      <c r="H41" s="1247"/>
      <c r="I41" s="103">
        <v>8083</v>
      </c>
      <c r="J41" s="104">
        <v>8300</v>
      </c>
      <c r="K41" s="104">
        <v>8736</v>
      </c>
      <c r="L41" s="104">
        <v>8780</v>
      </c>
      <c r="M41" s="105">
        <v>8874</v>
      </c>
    </row>
    <row r="42" spans="2:13" ht="27.75" customHeight="1" x14ac:dyDescent="0.15">
      <c r="B42" s="1242"/>
      <c r="C42" s="1243"/>
      <c r="D42" s="106"/>
      <c r="E42" s="1248" t="s">
        <v>33</v>
      </c>
      <c r="F42" s="1248"/>
      <c r="G42" s="1248"/>
      <c r="H42" s="1249"/>
      <c r="I42" s="107">
        <v>306</v>
      </c>
      <c r="J42" s="108">
        <v>194</v>
      </c>
      <c r="K42" s="108">
        <v>191</v>
      </c>
      <c r="L42" s="108">
        <v>121</v>
      </c>
      <c r="M42" s="109">
        <v>285</v>
      </c>
    </row>
    <row r="43" spans="2:13" ht="27.75" customHeight="1" x14ac:dyDescent="0.15">
      <c r="B43" s="1242"/>
      <c r="C43" s="1243"/>
      <c r="D43" s="106"/>
      <c r="E43" s="1248" t="s">
        <v>34</v>
      </c>
      <c r="F43" s="1248"/>
      <c r="G43" s="1248"/>
      <c r="H43" s="1249"/>
      <c r="I43" s="107">
        <v>5157</v>
      </c>
      <c r="J43" s="108">
        <v>5121</v>
      </c>
      <c r="K43" s="108">
        <v>5487</v>
      </c>
      <c r="L43" s="108">
        <v>5687</v>
      </c>
      <c r="M43" s="109">
        <v>5826</v>
      </c>
    </row>
    <row r="44" spans="2:13" ht="27.75" customHeight="1" x14ac:dyDescent="0.15">
      <c r="B44" s="1242"/>
      <c r="C44" s="1243"/>
      <c r="D44" s="106"/>
      <c r="E44" s="1248" t="s">
        <v>35</v>
      </c>
      <c r="F44" s="1248"/>
      <c r="G44" s="1248"/>
      <c r="H44" s="1249"/>
      <c r="I44" s="107">
        <v>518</v>
      </c>
      <c r="J44" s="108">
        <v>531</v>
      </c>
      <c r="K44" s="108">
        <v>505</v>
      </c>
      <c r="L44" s="108">
        <v>495</v>
      </c>
      <c r="M44" s="109">
        <v>520</v>
      </c>
    </row>
    <row r="45" spans="2:13" ht="27.75" customHeight="1" x14ac:dyDescent="0.15">
      <c r="B45" s="1242"/>
      <c r="C45" s="1243"/>
      <c r="D45" s="106"/>
      <c r="E45" s="1248" t="s">
        <v>36</v>
      </c>
      <c r="F45" s="1248"/>
      <c r="G45" s="1248"/>
      <c r="H45" s="1249"/>
      <c r="I45" s="107">
        <v>753</v>
      </c>
      <c r="J45" s="108">
        <v>739</v>
      </c>
      <c r="K45" s="108">
        <v>684</v>
      </c>
      <c r="L45" s="108">
        <v>704</v>
      </c>
      <c r="M45" s="109">
        <v>736</v>
      </c>
    </row>
    <row r="46" spans="2:13" ht="27.75" customHeight="1" x14ac:dyDescent="0.15">
      <c r="B46" s="1242"/>
      <c r="C46" s="1243"/>
      <c r="D46" s="110"/>
      <c r="E46" s="1248" t="s">
        <v>37</v>
      </c>
      <c r="F46" s="1248"/>
      <c r="G46" s="1248"/>
      <c r="H46" s="1249"/>
      <c r="I46" s="107" t="s">
        <v>510</v>
      </c>
      <c r="J46" s="108" t="s">
        <v>510</v>
      </c>
      <c r="K46" s="108" t="s">
        <v>510</v>
      </c>
      <c r="L46" s="108" t="s">
        <v>510</v>
      </c>
      <c r="M46" s="109" t="s">
        <v>510</v>
      </c>
    </row>
    <row r="47" spans="2:13" ht="27.75" customHeight="1" x14ac:dyDescent="0.15">
      <c r="B47" s="1242"/>
      <c r="C47" s="1243"/>
      <c r="D47" s="111"/>
      <c r="E47" s="1250" t="s">
        <v>38</v>
      </c>
      <c r="F47" s="1251"/>
      <c r="G47" s="1251"/>
      <c r="H47" s="1252"/>
      <c r="I47" s="107" t="s">
        <v>510</v>
      </c>
      <c r="J47" s="108" t="s">
        <v>510</v>
      </c>
      <c r="K47" s="108" t="s">
        <v>510</v>
      </c>
      <c r="L47" s="108" t="s">
        <v>510</v>
      </c>
      <c r="M47" s="109" t="s">
        <v>510</v>
      </c>
    </row>
    <row r="48" spans="2:13" ht="27.75" customHeight="1" x14ac:dyDescent="0.15">
      <c r="B48" s="1242"/>
      <c r="C48" s="1243"/>
      <c r="D48" s="106"/>
      <c r="E48" s="1248" t="s">
        <v>39</v>
      </c>
      <c r="F48" s="1248"/>
      <c r="G48" s="1248"/>
      <c r="H48" s="1249"/>
      <c r="I48" s="107" t="s">
        <v>510</v>
      </c>
      <c r="J48" s="108" t="s">
        <v>510</v>
      </c>
      <c r="K48" s="108" t="s">
        <v>510</v>
      </c>
      <c r="L48" s="108" t="s">
        <v>510</v>
      </c>
      <c r="M48" s="109" t="s">
        <v>510</v>
      </c>
    </row>
    <row r="49" spans="2:13" ht="27.75" customHeight="1" x14ac:dyDescent="0.15">
      <c r="B49" s="1244"/>
      <c r="C49" s="1245"/>
      <c r="D49" s="106"/>
      <c r="E49" s="1248" t="s">
        <v>40</v>
      </c>
      <c r="F49" s="1248"/>
      <c r="G49" s="1248"/>
      <c r="H49" s="1249"/>
      <c r="I49" s="107" t="s">
        <v>510</v>
      </c>
      <c r="J49" s="108" t="s">
        <v>510</v>
      </c>
      <c r="K49" s="108" t="s">
        <v>510</v>
      </c>
      <c r="L49" s="108" t="s">
        <v>510</v>
      </c>
      <c r="M49" s="109" t="s">
        <v>510</v>
      </c>
    </row>
    <row r="50" spans="2:13" ht="27.75" customHeight="1" x14ac:dyDescent="0.15">
      <c r="B50" s="1253" t="s">
        <v>41</v>
      </c>
      <c r="C50" s="1254"/>
      <c r="D50" s="112"/>
      <c r="E50" s="1248" t="s">
        <v>42</v>
      </c>
      <c r="F50" s="1248"/>
      <c r="G50" s="1248"/>
      <c r="H50" s="1249"/>
      <c r="I50" s="107">
        <v>2283</v>
      </c>
      <c r="J50" s="108">
        <v>3044</v>
      </c>
      <c r="K50" s="108">
        <v>3163</v>
      </c>
      <c r="L50" s="108">
        <v>3287</v>
      </c>
      <c r="M50" s="109">
        <v>3478</v>
      </c>
    </row>
    <row r="51" spans="2:13" ht="27.75" customHeight="1" x14ac:dyDescent="0.15">
      <c r="B51" s="1242"/>
      <c r="C51" s="1243"/>
      <c r="D51" s="106"/>
      <c r="E51" s="1248" t="s">
        <v>43</v>
      </c>
      <c r="F51" s="1248"/>
      <c r="G51" s="1248"/>
      <c r="H51" s="1249"/>
      <c r="I51" s="107">
        <v>20</v>
      </c>
      <c r="J51" s="108">
        <v>6</v>
      </c>
      <c r="K51" s="108" t="s">
        <v>510</v>
      </c>
      <c r="L51" s="108" t="s">
        <v>510</v>
      </c>
      <c r="M51" s="109" t="s">
        <v>510</v>
      </c>
    </row>
    <row r="52" spans="2:13" ht="27.75" customHeight="1" x14ac:dyDescent="0.15">
      <c r="B52" s="1244"/>
      <c r="C52" s="1245"/>
      <c r="D52" s="106"/>
      <c r="E52" s="1248" t="s">
        <v>44</v>
      </c>
      <c r="F52" s="1248"/>
      <c r="G52" s="1248"/>
      <c r="H52" s="1249"/>
      <c r="I52" s="107">
        <v>8846</v>
      </c>
      <c r="J52" s="108">
        <v>8580</v>
      </c>
      <c r="K52" s="108">
        <v>8705</v>
      </c>
      <c r="L52" s="108">
        <v>8558</v>
      </c>
      <c r="M52" s="109">
        <v>8620</v>
      </c>
    </row>
    <row r="53" spans="2:13" ht="27.75" customHeight="1" thickBot="1" x14ac:dyDescent="0.2">
      <c r="B53" s="1255" t="s">
        <v>45</v>
      </c>
      <c r="C53" s="1256"/>
      <c r="D53" s="113"/>
      <c r="E53" s="1257" t="s">
        <v>46</v>
      </c>
      <c r="F53" s="1257"/>
      <c r="G53" s="1257"/>
      <c r="H53" s="1258"/>
      <c r="I53" s="114">
        <v>3669</v>
      </c>
      <c r="J53" s="115">
        <v>3256</v>
      </c>
      <c r="K53" s="115">
        <v>3735</v>
      </c>
      <c r="L53" s="115">
        <v>3942</v>
      </c>
      <c r="M53" s="116">
        <v>4143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fYnpoUc2R/4Nyb8GAJX2z8HHJU4Hc1vYJP2vYbHYG8DjsLYerW8PRlfyZRX/Z4FeDRg07+viD7kvsajrVTxqg==" saltValue="PkOZlJ+6qRc8LT4z2bQR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49</v>
      </c>
      <c r="D55" s="1267"/>
      <c r="E55" s="1268"/>
      <c r="F55" s="128">
        <v>1535</v>
      </c>
      <c r="G55" s="128">
        <v>1644</v>
      </c>
      <c r="H55" s="129">
        <v>1638</v>
      </c>
    </row>
    <row r="56" spans="2:8" ht="52.5" customHeight="1" x14ac:dyDescent="0.15">
      <c r="B56" s="130"/>
      <c r="C56" s="1269" t="s">
        <v>50</v>
      </c>
      <c r="D56" s="1269"/>
      <c r="E56" s="1270"/>
      <c r="F56" s="131">
        <v>74</v>
      </c>
      <c r="G56" s="131">
        <v>75</v>
      </c>
      <c r="H56" s="132">
        <v>75</v>
      </c>
    </row>
    <row r="57" spans="2:8" ht="53.25" customHeight="1" x14ac:dyDescent="0.15">
      <c r="B57" s="130"/>
      <c r="C57" s="1271" t="s">
        <v>51</v>
      </c>
      <c r="D57" s="1271"/>
      <c r="E57" s="1272"/>
      <c r="F57" s="133">
        <v>1344</v>
      </c>
      <c r="G57" s="133">
        <v>1207</v>
      </c>
      <c r="H57" s="134">
        <v>1222</v>
      </c>
    </row>
    <row r="58" spans="2:8" ht="45.75" customHeight="1" x14ac:dyDescent="0.15">
      <c r="B58" s="135"/>
      <c r="C58" s="1259" t="s">
        <v>596</v>
      </c>
      <c r="D58" s="1260"/>
      <c r="E58" s="1261"/>
      <c r="F58" s="136">
        <v>960</v>
      </c>
      <c r="G58" s="136">
        <v>818</v>
      </c>
      <c r="H58" s="137">
        <v>831</v>
      </c>
    </row>
    <row r="59" spans="2:8" ht="45.75" customHeight="1" x14ac:dyDescent="0.15">
      <c r="B59" s="135"/>
      <c r="C59" s="1259" t="s">
        <v>597</v>
      </c>
      <c r="D59" s="1260"/>
      <c r="E59" s="1261"/>
      <c r="F59" s="136">
        <v>238</v>
      </c>
      <c r="G59" s="136">
        <v>239</v>
      </c>
      <c r="H59" s="137">
        <v>240</v>
      </c>
    </row>
    <row r="60" spans="2:8" ht="45.75" customHeight="1" x14ac:dyDescent="0.15">
      <c r="B60" s="135"/>
      <c r="C60" s="1259" t="s">
        <v>598</v>
      </c>
      <c r="D60" s="1260"/>
      <c r="E60" s="1261"/>
      <c r="F60" s="136">
        <v>133</v>
      </c>
      <c r="G60" s="136">
        <v>134</v>
      </c>
      <c r="H60" s="137">
        <v>134</v>
      </c>
    </row>
    <row r="61" spans="2:8" ht="45.75" customHeight="1" x14ac:dyDescent="0.15">
      <c r="B61" s="135"/>
      <c r="C61" s="1259" t="s">
        <v>599</v>
      </c>
      <c r="D61" s="1260"/>
      <c r="E61" s="1261"/>
      <c r="F61" s="136">
        <v>12</v>
      </c>
      <c r="G61" s="136">
        <v>12</v>
      </c>
      <c r="H61" s="137">
        <v>12</v>
      </c>
    </row>
    <row r="62" spans="2:8" ht="45.75" customHeight="1" thickBot="1" x14ac:dyDescent="0.2">
      <c r="B62" s="138"/>
      <c r="C62" s="1262" t="s">
        <v>601</v>
      </c>
      <c r="D62" s="1263"/>
      <c r="E62" s="1264"/>
      <c r="F62" s="139" t="s">
        <v>602</v>
      </c>
      <c r="G62" s="139">
        <v>3</v>
      </c>
      <c r="H62" s="140">
        <v>3</v>
      </c>
    </row>
    <row r="63" spans="2:8" ht="52.5" customHeight="1" thickBot="1" x14ac:dyDescent="0.2">
      <c r="B63" s="141"/>
      <c r="C63" s="1265" t="s">
        <v>52</v>
      </c>
      <c r="D63" s="1265"/>
      <c r="E63" s="1266"/>
      <c r="F63" s="142">
        <v>2953</v>
      </c>
      <c r="G63" s="142">
        <v>2925</v>
      </c>
      <c r="H63" s="143">
        <v>2935</v>
      </c>
    </row>
    <row r="64" spans="2:8" ht="15" customHeight="1" x14ac:dyDescent="0.15"/>
  </sheetData>
  <sheetProtection algorithmName="SHA-512" hashValue="fAAJ0YnS05PjVLT2ACDNNB1doi2prE2L72/LAdCrbabxSKz5f9Gm4fs9Knd8V4o55ErIR8VMVmoxkSnWk2e1AQ==" saltValue="uVfRjPX5mbb+aKYp3wCd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549</v>
      </c>
      <c r="G2" s="157"/>
      <c r="H2" s="158"/>
    </row>
    <row r="3" spans="1:8" x14ac:dyDescent="0.15">
      <c r="A3" s="154" t="s">
        <v>542</v>
      </c>
      <c r="B3" s="159"/>
      <c r="C3" s="160"/>
      <c r="D3" s="161">
        <v>120323</v>
      </c>
      <c r="E3" s="162"/>
      <c r="F3" s="163">
        <v>57122</v>
      </c>
      <c r="G3" s="164"/>
      <c r="H3" s="165"/>
    </row>
    <row r="4" spans="1:8" x14ac:dyDescent="0.15">
      <c r="A4" s="166"/>
      <c r="B4" s="167"/>
      <c r="C4" s="168"/>
      <c r="D4" s="169">
        <v>93702</v>
      </c>
      <c r="E4" s="170"/>
      <c r="F4" s="171">
        <v>36191</v>
      </c>
      <c r="G4" s="172"/>
      <c r="H4" s="173"/>
    </row>
    <row r="5" spans="1:8" x14ac:dyDescent="0.15">
      <c r="A5" s="154" t="s">
        <v>544</v>
      </c>
      <c r="B5" s="159"/>
      <c r="C5" s="160"/>
      <c r="D5" s="161">
        <v>49229</v>
      </c>
      <c r="E5" s="162"/>
      <c r="F5" s="163">
        <v>53655</v>
      </c>
      <c r="G5" s="164"/>
      <c r="H5" s="165"/>
    </row>
    <row r="6" spans="1:8" x14ac:dyDescent="0.15">
      <c r="A6" s="166"/>
      <c r="B6" s="167"/>
      <c r="C6" s="168"/>
      <c r="D6" s="169">
        <v>31923</v>
      </c>
      <c r="E6" s="170"/>
      <c r="F6" s="171">
        <v>32719</v>
      </c>
      <c r="G6" s="172"/>
      <c r="H6" s="173"/>
    </row>
    <row r="7" spans="1:8" x14ac:dyDescent="0.15">
      <c r="A7" s="154" t="s">
        <v>545</v>
      </c>
      <c r="B7" s="159"/>
      <c r="C7" s="160"/>
      <c r="D7" s="161">
        <v>65429</v>
      </c>
      <c r="E7" s="162"/>
      <c r="F7" s="163">
        <v>53869</v>
      </c>
      <c r="G7" s="164"/>
      <c r="H7" s="165"/>
    </row>
    <row r="8" spans="1:8" x14ac:dyDescent="0.15">
      <c r="A8" s="166"/>
      <c r="B8" s="167"/>
      <c r="C8" s="168"/>
      <c r="D8" s="169">
        <v>37392</v>
      </c>
      <c r="E8" s="170"/>
      <c r="F8" s="171">
        <v>35046</v>
      </c>
      <c r="G8" s="172"/>
      <c r="H8" s="173"/>
    </row>
    <row r="9" spans="1:8" x14ac:dyDescent="0.15">
      <c r="A9" s="154" t="s">
        <v>546</v>
      </c>
      <c r="B9" s="159"/>
      <c r="C9" s="160"/>
      <c r="D9" s="161">
        <v>39701</v>
      </c>
      <c r="E9" s="162"/>
      <c r="F9" s="163">
        <v>59119</v>
      </c>
      <c r="G9" s="164"/>
      <c r="H9" s="165"/>
    </row>
    <row r="10" spans="1:8" x14ac:dyDescent="0.15">
      <c r="A10" s="166"/>
      <c r="B10" s="167"/>
      <c r="C10" s="168"/>
      <c r="D10" s="169">
        <v>31541</v>
      </c>
      <c r="E10" s="170"/>
      <c r="F10" s="171">
        <v>29900</v>
      </c>
      <c r="G10" s="172"/>
      <c r="H10" s="173"/>
    </row>
    <row r="11" spans="1:8" x14ac:dyDescent="0.15">
      <c r="A11" s="154" t="s">
        <v>547</v>
      </c>
      <c r="B11" s="159"/>
      <c r="C11" s="160"/>
      <c r="D11" s="161">
        <v>37558</v>
      </c>
      <c r="E11" s="162"/>
      <c r="F11" s="163">
        <v>53895</v>
      </c>
      <c r="G11" s="164"/>
      <c r="H11" s="165"/>
    </row>
    <row r="12" spans="1:8" x14ac:dyDescent="0.15">
      <c r="A12" s="166"/>
      <c r="B12" s="167"/>
      <c r="C12" s="174"/>
      <c r="D12" s="169">
        <v>31893</v>
      </c>
      <c r="E12" s="170"/>
      <c r="F12" s="171">
        <v>31224</v>
      </c>
      <c r="G12" s="172"/>
      <c r="H12" s="173"/>
    </row>
    <row r="13" spans="1:8" x14ac:dyDescent="0.15">
      <c r="A13" s="154"/>
      <c r="B13" s="159"/>
      <c r="C13" s="175"/>
      <c r="D13" s="176">
        <v>62448</v>
      </c>
      <c r="E13" s="177"/>
      <c r="F13" s="178">
        <v>55532</v>
      </c>
      <c r="G13" s="179"/>
      <c r="H13" s="165"/>
    </row>
    <row r="14" spans="1:8" x14ac:dyDescent="0.15">
      <c r="A14" s="166"/>
      <c r="B14" s="167"/>
      <c r="C14" s="168"/>
      <c r="D14" s="169">
        <v>45290</v>
      </c>
      <c r="E14" s="170"/>
      <c r="F14" s="171">
        <v>33016</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6.46</v>
      </c>
      <c r="C19" s="180">
        <f>ROUND(VALUE(SUBSTITUTE(実質収支比率等に係る経年分析!G$48,"▲","-")),2)</f>
        <v>5.48</v>
      </c>
      <c r="D19" s="180">
        <f>ROUND(VALUE(SUBSTITUTE(実質収支比率等に係る経年分析!H$48,"▲","-")),2)</f>
        <v>8</v>
      </c>
      <c r="E19" s="180">
        <f>ROUND(VALUE(SUBSTITUTE(実質収支比率等に係る経年分析!I$48,"▲","-")),2)</f>
        <v>6.61</v>
      </c>
      <c r="F19" s="180">
        <f>ROUND(VALUE(SUBSTITUTE(実質収支比率等に係る経年分析!J$48,"▲","-")),2)</f>
        <v>8.11</v>
      </c>
    </row>
    <row r="20" spans="1:11" x14ac:dyDescent="0.15">
      <c r="A20" s="180" t="s">
        <v>56</v>
      </c>
      <c r="B20" s="180">
        <f>ROUND(VALUE(SUBSTITUTE(実質収支比率等に係る経年分析!F$47,"▲","-")),2)</f>
        <v>29.73</v>
      </c>
      <c r="C20" s="180">
        <f>ROUND(VALUE(SUBSTITUTE(実質収支比率等に係る経年分析!G$47,"▲","-")),2)</f>
        <v>29.21</v>
      </c>
      <c r="D20" s="180">
        <f>ROUND(VALUE(SUBSTITUTE(実質収支比率等に係る経年分析!H$47,"▲","-")),2)</f>
        <v>27.93</v>
      </c>
      <c r="E20" s="180">
        <f>ROUND(VALUE(SUBSTITUTE(実質収支比率等に係る経年分析!I$47,"▲","-")),2)</f>
        <v>30.07</v>
      </c>
      <c r="F20" s="180">
        <f>ROUND(VALUE(SUBSTITUTE(実質収支比率等に係る経年分析!J$47,"▲","-")),2)</f>
        <v>28.63</v>
      </c>
    </row>
    <row r="21" spans="1:11" x14ac:dyDescent="0.15">
      <c r="A21" s="180" t="s">
        <v>57</v>
      </c>
      <c r="B21" s="180">
        <f>IF(ISNUMBER(VALUE(SUBSTITUTE(実質収支比率等に係る経年分析!F$49,"▲","-"))),ROUND(VALUE(SUBSTITUTE(実質収支比率等に係る経年分析!F$49,"▲","-")),2),NA())</f>
        <v>-2</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1.8</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1.7</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小水力発電事業特別会計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温泉施設特別会計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737</v>
      </c>
      <c r="E42" s="182"/>
      <c r="F42" s="182"/>
      <c r="G42" s="182">
        <f>'実質公債費比率（分子）の構造'!L$52</f>
        <v>753</v>
      </c>
      <c r="H42" s="182"/>
      <c r="I42" s="182"/>
      <c r="J42" s="182">
        <f>'実質公債費比率（分子）の構造'!M$52</f>
        <v>730</v>
      </c>
      <c r="K42" s="182"/>
      <c r="L42" s="182"/>
      <c r="M42" s="182">
        <f>'実質公債費比率（分子）の構造'!N$52</f>
        <v>718</v>
      </c>
      <c r="N42" s="182"/>
      <c r="O42" s="182"/>
      <c r="P42" s="182">
        <f>'実質公債費比率（分子）の構造'!O$52</f>
        <v>716</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56</v>
      </c>
      <c r="C45" s="182"/>
      <c r="D45" s="182"/>
      <c r="E45" s="182">
        <f>'実質公債費比率（分子）の構造'!L$49</f>
        <v>60</v>
      </c>
      <c r="F45" s="182"/>
      <c r="G45" s="182"/>
      <c r="H45" s="182">
        <f>'実質公債費比率（分子）の構造'!M$49</f>
        <v>61</v>
      </c>
      <c r="I45" s="182"/>
      <c r="J45" s="182"/>
      <c r="K45" s="182">
        <f>'実質公債費比率（分子）の構造'!N$49</f>
        <v>55</v>
      </c>
      <c r="L45" s="182"/>
      <c r="M45" s="182"/>
      <c r="N45" s="182">
        <f>'実質公債費比率（分子）の構造'!O$49</f>
        <v>56</v>
      </c>
      <c r="O45" s="182"/>
      <c r="P45" s="182"/>
    </row>
    <row r="46" spans="1:16" x14ac:dyDescent="0.15">
      <c r="A46" s="182" t="s">
        <v>67</v>
      </c>
      <c r="B46" s="182">
        <f>'実質公債費比率（分子）の構造'!K$48</f>
        <v>358</v>
      </c>
      <c r="C46" s="182"/>
      <c r="D46" s="182"/>
      <c r="E46" s="182">
        <f>'実質公債費比率（分子）の構造'!L$48</f>
        <v>370</v>
      </c>
      <c r="F46" s="182"/>
      <c r="G46" s="182"/>
      <c r="H46" s="182">
        <f>'実質公債費比率（分子）の構造'!M$48</f>
        <v>419</v>
      </c>
      <c r="I46" s="182"/>
      <c r="J46" s="182"/>
      <c r="K46" s="182">
        <f>'実質公債費比率（分子）の構造'!N$48</f>
        <v>399</v>
      </c>
      <c r="L46" s="182"/>
      <c r="M46" s="182"/>
      <c r="N46" s="182">
        <f>'実質公債費比率（分子）の構造'!O$48</f>
        <v>406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665</v>
      </c>
      <c r="C49" s="182"/>
      <c r="D49" s="182"/>
      <c r="E49" s="182">
        <f>'実質公債費比率（分子）の構造'!L$45</f>
        <v>690</v>
      </c>
      <c r="F49" s="182"/>
      <c r="G49" s="182"/>
      <c r="H49" s="182">
        <f>'実質公債費比率（分子）の構造'!M$45</f>
        <v>714</v>
      </c>
      <c r="I49" s="182"/>
      <c r="J49" s="182"/>
      <c r="K49" s="182">
        <f>'実質公債費比率（分子）の構造'!N$45</f>
        <v>753</v>
      </c>
      <c r="L49" s="182"/>
      <c r="M49" s="182"/>
      <c r="N49" s="182">
        <f>'実質公債費比率（分子）の構造'!O$45</f>
        <v>750</v>
      </c>
      <c r="O49" s="182"/>
      <c r="P49" s="182"/>
    </row>
    <row r="50" spans="1:16" x14ac:dyDescent="0.15">
      <c r="A50" s="182" t="s">
        <v>70</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369</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491</v>
      </c>
      <c r="M50" s="182" t="e">
        <f>NA()</f>
        <v>#N/A</v>
      </c>
      <c r="N50" s="182" t="e">
        <f>NA()</f>
        <v>#N/A</v>
      </c>
      <c r="O50" s="182">
        <f>IF(ISNUMBER('実質公債費比率（分子）の構造'!O$53),'実質公債費比率（分子）の構造'!O$53,NA())</f>
        <v>498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44</v>
      </c>
      <c r="B56" s="181"/>
      <c r="C56" s="181"/>
      <c r="D56" s="181">
        <f>'将来負担比率（分子）の構造'!I$52</f>
        <v>8846</v>
      </c>
      <c r="E56" s="181"/>
      <c r="F56" s="181"/>
      <c r="G56" s="181">
        <f>'将来負担比率（分子）の構造'!J$52</f>
        <v>8580</v>
      </c>
      <c r="H56" s="181"/>
      <c r="I56" s="181"/>
      <c r="J56" s="181">
        <f>'将来負担比率（分子）の構造'!K$52</f>
        <v>8705</v>
      </c>
      <c r="K56" s="181"/>
      <c r="L56" s="181"/>
      <c r="M56" s="181">
        <f>'将来負担比率（分子）の構造'!L$52</f>
        <v>8558</v>
      </c>
      <c r="N56" s="181"/>
      <c r="O56" s="181"/>
      <c r="P56" s="181">
        <f>'将来負担比率（分子）の構造'!M$52</f>
        <v>8620</v>
      </c>
    </row>
    <row r="57" spans="1:16" x14ac:dyDescent="0.15">
      <c r="A57" s="181" t="s">
        <v>43</v>
      </c>
      <c r="B57" s="181"/>
      <c r="C57" s="181"/>
      <c r="D57" s="181">
        <f>'将来負担比率（分子）の構造'!I$51</f>
        <v>20</v>
      </c>
      <c r="E57" s="181"/>
      <c r="F57" s="181"/>
      <c r="G57" s="181">
        <f>'将来負担比率（分子）の構造'!J$51</f>
        <v>6</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2283</v>
      </c>
      <c r="E58" s="181"/>
      <c r="F58" s="181"/>
      <c r="G58" s="181">
        <f>'将来負担比率（分子）の構造'!J$50</f>
        <v>3044</v>
      </c>
      <c r="H58" s="181"/>
      <c r="I58" s="181"/>
      <c r="J58" s="181">
        <f>'将来負担比率（分子）の構造'!K$50</f>
        <v>3163</v>
      </c>
      <c r="K58" s="181"/>
      <c r="L58" s="181"/>
      <c r="M58" s="181">
        <f>'将来負担比率（分子）の構造'!L$50</f>
        <v>3287</v>
      </c>
      <c r="N58" s="181"/>
      <c r="O58" s="181"/>
      <c r="P58" s="181">
        <f>'将来負担比率（分子）の構造'!M$50</f>
        <v>3478</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753</v>
      </c>
      <c r="C62" s="181"/>
      <c r="D62" s="181"/>
      <c r="E62" s="181">
        <f>'将来負担比率（分子）の構造'!J$45</f>
        <v>739</v>
      </c>
      <c r="F62" s="181"/>
      <c r="G62" s="181"/>
      <c r="H62" s="181">
        <f>'将来負担比率（分子）の構造'!K$45</f>
        <v>684</v>
      </c>
      <c r="I62" s="181"/>
      <c r="J62" s="181"/>
      <c r="K62" s="181">
        <f>'将来負担比率（分子）の構造'!L$45</f>
        <v>704</v>
      </c>
      <c r="L62" s="181"/>
      <c r="M62" s="181"/>
      <c r="N62" s="181">
        <f>'将来負担比率（分子）の構造'!M$45</f>
        <v>736</v>
      </c>
      <c r="O62" s="181"/>
      <c r="P62" s="181"/>
    </row>
    <row r="63" spans="1:16" x14ac:dyDescent="0.15">
      <c r="A63" s="181" t="s">
        <v>35</v>
      </c>
      <c r="B63" s="181">
        <f>'将来負担比率（分子）の構造'!I$44</f>
        <v>518</v>
      </c>
      <c r="C63" s="181"/>
      <c r="D63" s="181"/>
      <c r="E63" s="181">
        <f>'将来負担比率（分子）の構造'!J$44</f>
        <v>531</v>
      </c>
      <c r="F63" s="181"/>
      <c r="G63" s="181"/>
      <c r="H63" s="181">
        <f>'将来負担比率（分子）の構造'!K$44</f>
        <v>505</v>
      </c>
      <c r="I63" s="181"/>
      <c r="J63" s="181"/>
      <c r="K63" s="181">
        <f>'将来負担比率（分子）の構造'!L$44</f>
        <v>495</v>
      </c>
      <c r="L63" s="181"/>
      <c r="M63" s="181"/>
      <c r="N63" s="181">
        <f>'将来負担比率（分子）の構造'!M$44</f>
        <v>520</v>
      </c>
      <c r="O63" s="181"/>
      <c r="P63" s="181"/>
    </row>
    <row r="64" spans="1:16" x14ac:dyDescent="0.15">
      <c r="A64" s="181" t="s">
        <v>34</v>
      </c>
      <c r="B64" s="181">
        <f>'将来負担比率（分子）の構造'!I$43</f>
        <v>5157</v>
      </c>
      <c r="C64" s="181"/>
      <c r="D64" s="181"/>
      <c r="E64" s="181">
        <f>'将来負担比率（分子）の構造'!J$43</f>
        <v>5121</v>
      </c>
      <c r="F64" s="181"/>
      <c r="G64" s="181"/>
      <c r="H64" s="181">
        <f>'将来負担比率（分子）の構造'!K$43</f>
        <v>5487</v>
      </c>
      <c r="I64" s="181"/>
      <c r="J64" s="181"/>
      <c r="K64" s="181">
        <f>'将来負担比率（分子）の構造'!L$43</f>
        <v>5687</v>
      </c>
      <c r="L64" s="181"/>
      <c r="M64" s="181"/>
      <c r="N64" s="181">
        <f>'将来負担比率（分子）の構造'!M$43</f>
        <v>5826</v>
      </c>
      <c r="O64" s="181"/>
      <c r="P64" s="181"/>
    </row>
    <row r="65" spans="1:16" x14ac:dyDescent="0.15">
      <c r="A65" s="181" t="s">
        <v>33</v>
      </c>
      <c r="B65" s="181">
        <f>'将来負担比率（分子）の構造'!I$42</f>
        <v>306</v>
      </c>
      <c r="C65" s="181"/>
      <c r="D65" s="181"/>
      <c r="E65" s="181">
        <f>'将来負担比率（分子）の構造'!J$42</f>
        <v>194</v>
      </c>
      <c r="F65" s="181"/>
      <c r="G65" s="181"/>
      <c r="H65" s="181">
        <f>'将来負担比率（分子）の構造'!K$42</f>
        <v>191</v>
      </c>
      <c r="I65" s="181"/>
      <c r="J65" s="181"/>
      <c r="K65" s="181">
        <f>'将来負担比率（分子）の構造'!L$42</f>
        <v>121</v>
      </c>
      <c r="L65" s="181"/>
      <c r="M65" s="181"/>
      <c r="N65" s="181">
        <f>'将来負担比率（分子）の構造'!M$42</f>
        <v>285</v>
      </c>
      <c r="O65" s="181"/>
      <c r="P65" s="181"/>
    </row>
    <row r="66" spans="1:16" x14ac:dyDescent="0.15">
      <c r="A66" s="181" t="s">
        <v>32</v>
      </c>
      <c r="B66" s="181">
        <f>'将来負担比率（分子）の構造'!I$41</f>
        <v>8083</v>
      </c>
      <c r="C66" s="181"/>
      <c r="D66" s="181"/>
      <c r="E66" s="181">
        <f>'将来負担比率（分子）の構造'!J$41</f>
        <v>8300</v>
      </c>
      <c r="F66" s="181"/>
      <c r="G66" s="181"/>
      <c r="H66" s="181">
        <f>'将来負担比率（分子）の構造'!K$41</f>
        <v>8736</v>
      </c>
      <c r="I66" s="181"/>
      <c r="J66" s="181"/>
      <c r="K66" s="181">
        <f>'将来負担比率（分子）の構造'!L$41</f>
        <v>8780</v>
      </c>
      <c r="L66" s="181"/>
      <c r="M66" s="181"/>
      <c r="N66" s="181">
        <f>'将来負担比率（分子）の構造'!M$41</f>
        <v>8874</v>
      </c>
      <c r="O66" s="181"/>
      <c r="P66" s="181"/>
    </row>
    <row r="67" spans="1:16" x14ac:dyDescent="0.15">
      <c r="A67" s="181" t="s">
        <v>74</v>
      </c>
      <c r="B67" s="181" t="e">
        <f>NA()</f>
        <v>#N/A</v>
      </c>
      <c r="C67" s="181">
        <f>IF(ISNUMBER('将来負担比率（分子）の構造'!I$53), IF('将来負担比率（分子）の構造'!I$53 &lt; 0, 0, '将来負担比率（分子）の構造'!I$53), NA())</f>
        <v>3669</v>
      </c>
      <c r="D67" s="181" t="e">
        <f>NA()</f>
        <v>#N/A</v>
      </c>
      <c r="E67" s="181" t="e">
        <f>NA()</f>
        <v>#N/A</v>
      </c>
      <c r="F67" s="181">
        <f>IF(ISNUMBER('将来負担比率（分子）の構造'!J$53), IF('将来負担比率（分子）の構造'!J$53 &lt; 0, 0, '将来負担比率（分子）の構造'!J$53), NA())</f>
        <v>3256</v>
      </c>
      <c r="G67" s="181" t="e">
        <f>NA()</f>
        <v>#N/A</v>
      </c>
      <c r="H67" s="181" t="e">
        <f>NA()</f>
        <v>#N/A</v>
      </c>
      <c r="I67" s="181">
        <f>IF(ISNUMBER('将来負担比率（分子）の構造'!K$53), IF('将来負担比率（分子）の構造'!K$53 &lt; 0, 0, '将来負担比率（分子）の構造'!K$53), NA())</f>
        <v>3735</v>
      </c>
      <c r="J67" s="181" t="e">
        <f>NA()</f>
        <v>#N/A</v>
      </c>
      <c r="K67" s="181" t="e">
        <f>NA()</f>
        <v>#N/A</v>
      </c>
      <c r="L67" s="181">
        <f>IF(ISNUMBER('将来負担比率（分子）の構造'!L$53), IF('将来負担比率（分子）の構造'!L$53 &lt; 0, 0, '将来負担比率（分子）の構造'!L$53), NA())</f>
        <v>3942</v>
      </c>
      <c r="M67" s="181" t="e">
        <f>NA()</f>
        <v>#N/A</v>
      </c>
      <c r="N67" s="181" t="e">
        <f>NA()</f>
        <v>#N/A</v>
      </c>
      <c r="O67" s="181">
        <f>IF(ISNUMBER('将来負担比率（分子）の構造'!M$53), IF('将来負担比率（分子）の構造'!M$53 &lt; 0, 0, '将来負担比率（分子）の構造'!M$53), NA())</f>
        <v>4143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1535</v>
      </c>
      <c r="C72" s="185">
        <f>基金残高に係る経年分析!G55</f>
        <v>1644</v>
      </c>
      <c r="D72" s="185">
        <f>基金残高に係る経年分析!H55</f>
        <v>1638</v>
      </c>
    </row>
    <row r="73" spans="1:16" x14ac:dyDescent="0.15">
      <c r="A73" s="184" t="s">
        <v>77</v>
      </c>
      <c r="B73" s="185">
        <f>基金残高に係る経年分析!F56</f>
        <v>74</v>
      </c>
      <c r="C73" s="185">
        <f>基金残高に係る経年分析!G56</f>
        <v>75</v>
      </c>
      <c r="D73" s="185">
        <f>基金残高に係る経年分析!H56</f>
        <v>75</v>
      </c>
    </row>
    <row r="74" spans="1:16" x14ac:dyDescent="0.15">
      <c r="A74" s="184" t="s">
        <v>78</v>
      </c>
      <c r="B74" s="185">
        <f>基金残高に係る経年分析!F57</f>
        <v>1344</v>
      </c>
      <c r="C74" s="185">
        <f>基金残高に係る経年分析!G57</f>
        <v>1207</v>
      </c>
      <c r="D74" s="185">
        <f>基金残高に係る経年分析!H57</f>
        <v>1222</v>
      </c>
    </row>
  </sheetData>
  <sheetProtection algorithmName="SHA-512" hashValue="8hwGUtoo++VZnhxThGYQfzy/xW/5jz/UIHH5Vi6x4aJSy8DJaCcrxs4kNdjqeA9qRlhqQnUQdRxwldPrra90Xw==" saltValue="3zFXZbmhNTWMZzEgT8+a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2022-03-14T01:12:21Z</cp:lastPrinted>
  <dcterms:created xsi:type="dcterms:W3CDTF">2022-02-02T05:18:59Z</dcterms:created>
  <dcterms:modified xsi:type="dcterms:W3CDTF">2022-03-14T05:31:36Z</dcterms:modified>
  <cp:category/>
</cp:coreProperties>
</file>