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home\0211財政課\令和05年度\令和５年度　【⑧財政◆状況】　令和４年度分\HP用\"/>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71" i="12" l="1"/>
  <c r="AU88" i="12" l="1"/>
  <c r="AP88" i="12"/>
  <c r="AU63" i="12"/>
  <c r="AP63" i="12"/>
  <c r="AA81" i="12"/>
  <c r="AA76" i="12"/>
  <c r="AF76" i="12" s="1"/>
  <c r="AA77" i="12"/>
  <c r="AF77" i="12" s="1"/>
  <c r="AA78" i="12"/>
  <c r="AF78" i="12" s="1"/>
  <c r="AA79" i="12"/>
  <c r="AF79" i="12" s="1"/>
  <c r="AA80" i="12"/>
  <c r="AF80" i="12" s="1"/>
  <c r="AF68" i="12"/>
  <c r="AF69" i="12"/>
  <c r="AF70" i="12"/>
  <c r="AF72" i="12"/>
  <c r="AF73" i="12"/>
  <c r="AF88" i="12" s="1"/>
  <c r="AF74" i="12"/>
  <c r="AF75" i="12"/>
  <c r="AA68" i="12"/>
  <c r="AA69" i="12"/>
  <c r="AA70" i="12"/>
  <c r="AA71" i="12"/>
  <c r="AA74" i="12"/>
  <c r="AA75" i="12"/>
  <c r="AA33" i="12" l="1"/>
  <c r="AA7" i="12"/>
  <c r="BG38" i="10" l="1"/>
  <c r="BG37" i="10"/>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CO34"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<sst xmlns="http://schemas.openxmlformats.org/spreadsheetml/2006/main" count="1218" uniqueCount="622">
  <si>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</si>
  <si>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</si>
  <si>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</si>
  <si>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</si>
  <si>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</si>
  <si>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</si>
  <si>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</si>
  <si>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</si>
  <si>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</si>
  <si>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</si>
  <si>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</si>
  <si>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</si>
  <si>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</si>
  <si>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</si>
  <si>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</si>
  <si>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</si>
  <si>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</si>
  <si>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</si>
  <si>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</si>
  <si>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</si>
  <si>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</si>
  <si>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</si>
  <si>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</si>
  <si>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</si>
  <si>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</si>
  <si>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</si>
  <si>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</si>
  <si>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</si>
  <si>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</si>
  <si>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</si>
  <si>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</si>
  <si>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</si>
  <si>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</si>
  <si>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</si>
  <si>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</si>
  <si>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</si>
  <si>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</si>
  <si>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</si>
  <si>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</si>
  <si>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</si>
  <si>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</si>
  <si>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</si>
  <si>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</si>
  <si>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</si>
  <si>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</si>
  <si>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</si>
  <si>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</si>
  <si>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</si>
  <si>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</si>
  <si>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</si>
  <si>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</si>
  <si>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</si>
  <si>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</si>
  <si>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</si>
  <si>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</si>
  <si>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</si>
  <si>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</si>
  <si>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</si>
  <si>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</si>
  <si>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</si>
  <si>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</si>
  <si>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</si>
  <si>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</si>
  <si>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</si>
  <si>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</si>
  <si>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</si>
  <si>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</si>
  <si>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</si>
  <si>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</si>
  <si>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</si>
  <si>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</si>
  <si>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</si>
  <si>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</si>
  <si>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</si>
  <si>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</si>
  <si>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</si>
  <si>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</si>
  <si>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</si>
  <si>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</si>
  <si>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</si>
  <si>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</si>
  <si>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</si>
  <si>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</si>
  <si>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</si>
  <si>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</si>
  <si>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</si>
  <si>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</si>
  <si>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</si>
  <si>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</si>
  <si>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</si>
  <si>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</si>
  <si>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</si>
  <si>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</si>
  <si>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</si>
  <si>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</si>
  <si>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</si>
  <si>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</si>
  <si>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</si>
  <si>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</si>
  <si>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</si>
  <si>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</si>
  <si>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</si>
  <si>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</si>
  <si>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</si>
  <si>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</si>
  <si>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</si>
  <si>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</si>
  <si>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</si>
  <si>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</si>
  <si>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</si>
  <si>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</si>
  <si>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</si>
  <si>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</si>
  <si>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</si>
  <si>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</si>
  <si>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</si>
  <si>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</si>
  <si>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</si>
  <si>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</si>
  <si>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</si>
  <si>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</si>
  <si>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</si>
  <si>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</si>
  <si>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</si>
  <si>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</si>
  <si>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</si>
  <si>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</si>
  <si>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</si>
  <si>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</si>
  <si>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</si>
  <si>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</si>
  <si>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</si>
  <si>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</si>
  <si>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</si>
  <si>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</si>
  <si>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</si>
  <si>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</si>
  <si>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</si>
  <si>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</si>
  <si>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</si>
  <si>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</si>
  <si>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</si>
  <si>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</si>
  <si>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</si>
  <si>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</si>
  <si>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</si>
  <si>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</si>
  <si>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</si>
  <si>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</si>
  <si>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</si>
  <si>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</si>
  <si>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</si>
  <si>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</si>
  <si>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</si>
  <si>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</si>
  <si>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</si>
  <si>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</si>
  <si>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</si>
  <si>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</si>
  <si>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</si>
  <si>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</si>
  <si>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</si>
  <si>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</si>
  <si>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</si>
  <si>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</si>
  <si>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</si>
  <si>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</si>
  <si>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</si>
  <si>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</si>
  <si>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</si>
  <si>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</si>
  <si>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</si>
  <si>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</si>
  <si>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</si>
  <si>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</si>
  <si>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</si>
  <si>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</si>
  <si>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</si>
  <si>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</si>
  <si>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</si>
  <si>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</si>
  <si>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</si>
  <si>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</si>
  <si>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</si>
  <si>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</si>
  <si>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</si>
  <si>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</si>
  <si>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</si>
  <si>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</si>
  <si>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</si>
  <si>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</si>
  <si>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</si>
  <si>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</si>
  <si>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</si>
  <si>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</si>
  <si>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</si>
  <si>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</si>
  <si>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</si>
  <si>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</si>
  <si>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</si>
  <si>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</si>
  <si>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</si>
  <si>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</si>
  <si>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</si>
  <si>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</si>
  <si>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</si>
  <si>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</si>
  <si>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</si>
  <si>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</si>
  <si>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</si>
  <si>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</si>
  <si>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</si>
  <si>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</si>
  <si>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</si>
  <si>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</si>
  <si>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</si>
  <si>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</si>
  <si>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</si>
  <si>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</si>
  <si>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</si>
  <si>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</si>
  <si>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</si>
  <si>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</si>
  <si>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</si>
  <si>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</si>
  <si>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</si>
  <si>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</si>
  <si>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</si>
  <si>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</si>
  <si>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</si>
  <si>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</si>
  <si>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</si>
  <si>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</si>
  <si>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</si>
  <si>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</si>
  <si>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</si>
  <si>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</si>
  <si>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</si>
  <si>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</si>
  <si>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</si>
  <si>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</si>
  <si>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</si>
  <si>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</si>
  <si>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</si>
  <si>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</si>
  <si>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</si>
  <si>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</si>
  <si>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</si>
  <si>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</si>
  <si>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</si>
  <si>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</si>
  <si>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</si>
  <si>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</si>
  <si>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</si>
  <si>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</si>
  <si>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</si>
  <si>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</si>
  <si>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</si>
  <si>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</si>
  <si>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</si>
  <si>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</si>
  <si>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</si>
  <si>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</si>
  <si>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</si>
  <si>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</si>
  <si>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</si>
  <si>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</si>
  <si>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</si>
  <si>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</si>
  <si>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</si>
  <si>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</si>
  <si>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</si>
  <si>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</si>
  <si>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</si>
  <si>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</si>
  <si>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</si>
  <si>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</si>
  <si>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</si>
  <si>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</si>
  <si>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</si>
  <si>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</si>
  <si>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</si>
  <si>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</si>
  <si>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</si>
  <si>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</si>
  <si>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</si>
  <si>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</si>
  <si>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</si>
  <si>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</si>
  <si>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</si>
  <si>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</si>
  <si>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</si>
  <si>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</si>
  <si>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</si>
  <si>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</si>
  <si>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</si>
  <si>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</si>
  <si>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</si>
  <si>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</si>
  <si>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</si>
  <si>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</si>
  <si>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</si>
  <si>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</si>
  <si>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</si>
  <si>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</si>
  <si>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</si>
  <si>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</si>
  <si>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</si>
  <si>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</si>
  <si>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</si>
  <si>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</si>
  <si>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</si>
  <si>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</si>
  <si>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</si>
  <si>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</si>
  <si>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</si>
  <si>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</si>
  <si>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</si>
  <si>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</si>
  <si>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</si>
  <si>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</si>
  <si>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</si>
  <si>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</si>
  <si>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</si>
  <si>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</si>
  <si>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</si>
  <si>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</si>
  <si>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</si>
  <si>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</si>
  <si>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</si>
  <si>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</si>
  <si>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</si>
  <si>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</si>
  <si>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</si>
  <si>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</si>
  <si>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</si>
  <si>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</si>
  <si>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</si>
  <si>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</si>
  <si>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</si>
  <si>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</si>
  <si>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</si>
  <si>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</si>
  <si>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</si>
  <si>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</si>
  <si>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</si>
  <si>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</si>
  <si>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</si>
  <si>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</si>
  <si>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</si>
  <si>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</si>
  <si>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</si>
  <si>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</si>
  <si>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</si>
  <si>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</si>
  <si>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</si>
  <si>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</si>
  <si>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</si>
  <si>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</si>
  <si>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</si>
  <si>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</si>
  <si>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</si>
  <si>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</si>
  <si>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</si>
  <si>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</si>
  <si>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</si>
  <si>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</si>
  <si>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</si>
  <si>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</si>
  <si>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</si>
  <si>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</si>
  <si>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</si>
  <si>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</si>
  <si>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</si>
  <si>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</si>
  <si>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</si>
  <si>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</si>
  <si>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</si>
  <si>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</si>
  <si>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</si>
  <si>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</si>
  <si>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</si>
  <si>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</si>
  <si>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</si>
  <si>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</si>
  <si>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</si>
  <si>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</si>
  <si>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</si>
  <si>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</si>
  <si>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</si>
  <si>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</si>
  <si>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</si>
  <si>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</si>
  <si>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</si>
  <si>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</si>
  <si>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</si>
  <si>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</si>
  <si>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</si>
  <si>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</si>
  <si>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</si>
  <si>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</si>
  <si>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</si>
  <si>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</si>
  <si>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</si>
  <si>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</si>
  <si>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</si>
  <si>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</si>
  <si>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</si>
  <si>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</si>
  <si>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</si>
  <si>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</si>
  <si>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</si>
  <si>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</si>
  <si>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</si>
  <si>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</si>
  <si>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温泉施設特別会計</t>
    <phoneticPr fontId="5"/>
  </si>
  <si>
    <t>小水力発電事業特別会計</t>
    <phoneticPr fontId="5"/>
  </si>
  <si>
    <t>土地取得特別会計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</si>
  <si>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</si>
  <si>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</si>
  <si>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</si>
  <si>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</si>
  <si>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</si>
  <si>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</si>
  <si>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</si>
  <si>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</si>
  <si>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</si>
  <si>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</si>
  <si>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</si>
  <si>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</si>
  <si>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</si>
  <si>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</si>
  <si>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</si>
  <si>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</si>
  <si>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</si>
  <si>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</si>
  <si>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</si>
  <si>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</si>
  <si>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</si>
  <si>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</si>
  <si>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</si>
  <si>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</si>
  <si>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</si>
  <si>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</si>
  <si>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</si>
  <si>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</si>
  <si>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</si>
  <si>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</si>
  <si>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</si>
  <si>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</si>
  <si>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</si>
  <si>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</si>
  <si>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</si>
  <si>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</si>
  <si>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</si>
  <si>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</si>
  <si>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</si>
  <si>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</si>
  <si>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</si>
  <si>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</si>
  <si>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</si>
  <si>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</si>
  <si>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</si>
  <si>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</si>
  <si>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</si>
  <si>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</si>
  <si>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</si>
  <si>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</si>
  <si>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</si>
  <si>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</si>
  <si>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</si>
  <si>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</si>
  <si>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</si>
  <si>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</si>
  <si>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</si>
  <si>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</si>
  <si>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</si>
  <si>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</si>
  <si>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</si>
  <si>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</si>
  <si>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</si>
  <si>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</si>
  <si>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</si>
  <si>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</si>
  <si>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</si>
  <si>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</si>
  <si>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</si>
  <si>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</si>
  <si>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</si>
  <si>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</si>
  <si>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</si>
  <si>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</si>
  <si>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</si>
  <si>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</si>
  <si>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</si>
  <si>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</si>
  <si>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</si>
  <si>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</si>
  <si>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</si>
  <si>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</si>
  <si>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</si>
  <si>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</si>
  <si>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</si>
  <si>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</si>
  <si>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</si>
  <si>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</si>
  <si>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</si>
  <si>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</si>
  <si>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</si>
  <si>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</si>
  <si>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</si>
  <si>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</si>
  <si>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</si>
  <si>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</si>
  <si>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</si>
  <si>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</si>
  <si>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</si>
  <si>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</si>
  <si>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</si>
  <si>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</si>
  <si>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</si>
  <si>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</si>
  <si>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</si>
  <si>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</si>
  <si>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</si>
  <si>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</si>
  <si>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</si>
  <si>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</si>
  <si>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</si>
  <si>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</si>
  <si>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</si>
  <si>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</si>
  <si>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</si>
  <si>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</si>
  <si>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</si>
  <si>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</si>
  <si>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</si>
  <si>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</si>
  <si>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</si>
  <si>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</si>
  <si>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</si>
  <si>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</si>
  <si>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</si>
  <si>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</si>
  <si>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</si>
  <si>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</si>
  <si>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</si>
  <si>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</si>
  <si>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</si>
  <si>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</si>
  <si>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</si>
  <si>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</si>
  <si>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</si>
  <si>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</si>
  <si>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</si>
  <si>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</si>
  <si>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</si>
  <si>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</si>
  <si>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</si>
  <si>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</si>
  <si>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</si>
  <si>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</si>
  <si>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</si>
  <si>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</si>
  <si>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</si>
  <si>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</si>
  <si>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</si>
  <si>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5.02</t>
  </si>
  <si>
    <t>水道事業会計</t>
  </si>
  <si>
    <t>一般会計</t>
  </si>
  <si>
    <t>国民健康保険特別会計</t>
  </si>
  <si>
    <t>温泉施設特別会計</t>
  </si>
  <si>
    <t>後期高齢者医療事業特別会計</t>
  </si>
  <si>
    <t>農業集落排水事業特別会計</t>
  </si>
  <si>
    <t>公共下水道事業特別会計</t>
  </si>
  <si>
    <t>小水力発電事業特別会計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</si>
  <si>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</si>
  <si>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</si>
  <si>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</si>
  <si>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</si>
  <si>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</si>
  <si>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</si>
  <si>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</si>
  <si>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</si>
  <si>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基金から425百万円繰入</t>
    <rPh sb="0" eb="2">
      <t>キキン</t>
    </rPh>
    <rPh sb="7" eb="10">
      <t>ヒャクマンエン</t>
    </rPh>
    <rPh sb="10" eb="12">
      <t>クリイレ</t>
    </rPh>
    <phoneticPr fontId="2"/>
  </si>
  <si>
    <t>-</t>
    <phoneticPr fontId="2"/>
  </si>
  <si>
    <t>〇</t>
    <phoneticPr fontId="2"/>
  </si>
  <si>
    <t>池田町土地開発公社</t>
    <rPh sb="0" eb="3">
      <t>イケダチョウ</t>
    </rPh>
    <rPh sb="3" eb="9">
      <t>トチカイハツコウシャ</t>
    </rPh>
    <phoneticPr fontId="2"/>
  </si>
  <si>
    <t>大垣衛生施設組合</t>
    <rPh sb="0" eb="2">
      <t>オオガキ</t>
    </rPh>
    <rPh sb="2" eb="4">
      <t>エイセイ</t>
    </rPh>
    <rPh sb="4" eb="6">
      <t>シセツ</t>
    </rPh>
    <rPh sb="6" eb="8">
      <t>クミアイ</t>
    </rPh>
    <phoneticPr fontId="2"/>
  </si>
  <si>
    <t>揖斐川水防事務組合</t>
    <rPh sb="0" eb="2">
      <t>イビ</t>
    </rPh>
    <rPh sb="2" eb="3">
      <t>ガワ</t>
    </rPh>
    <rPh sb="3" eb="5">
      <t>スイボウ</t>
    </rPh>
    <rPh sb="5" eb="7">
      <t>ジム</t>
    </rPh>
    <rPh sb="7" eb="9">
      <t>クミアイ</t>
    </rPh>
    <phoneticPr fontId="2"/>
  </si>
  <si>
    <t>揖斐郡養基小学校養基保育所組合</t>
    <rPh sb="0" eb="3">
      <t>イビグン</t>
    </rPh>
    <rPh sb="3" eb="4">
      <t>ヨウ</t>
    </rPh>
    <rPh sb="4" eb="5">
      <t>キ</t>
    </rPh>
    <rPh sb="5" eb="8">
      <t>ショウガッコウ</t>
    </rPh>
    <rPh sb="8" eb="9">
      <t>ヨウ</t>
    </rPh>
    <rPh sb="9" eb="10">
      <t>キ</t>
    </rPh>
    <rPh sb="10" eb="12">
      <t>ホイク</t>
    </rPh>
    <rPh sb="12" eb="13">
      <t>ショ</t>
    </rPh>
    <rPh sb="13" eb="15">
      <t>クミアイ</t>
    </rPh>
    <phoneticPr fontId="2"/>
  </si>
  <si>
    <t>岐阜県市町村会館組合</t>
    <rPh sb="0" eb="3">
      <t>ギフケン</t>
    </rPh>
    <rPh sb="3" eb="6">
      <t>シチョウソン</t>
    </rPh>
    <rPh sb="6" eb="8">
      <t>カイカン</t>
    </rPh>
    <rPh sb="8" eb="10">
      <t>クミアイ</t>
    </rPh>
    <phoneticPr fontId="2"/>
  </si>
  <si>
    <t>樫原谷林野組合</t>
    <rPh sb="0" eb="2">
      <t>カシハラ</t>
    </rPh>
    <rPh sb="2" eb="3">
      <t>タニ</t>
    </rPh>
    <rPh sb="3" eb="5">
      <t>リンヤ</t>
    </rPh>
    <rPh sb="5" eb="7">
      <t>クミアイ</t>
    </rPh>
    <phoneticPr fontId="2"/>
  </si>
  <si>
    <t>足打谷林野組合</t>
    <rPh sb="0" eb="1">
      <t>アシ</t>
    </rPh>
    <rPh sb="1" eb="2">
      <t>ウ</t>
    </rPh>
    <rPh sb="2" eb="3">
      <t>タニ</t>
    </rPh>
    <rPh sb="3" eb="5">
      <t>リンヤ</t>
    </rPh>
    <rPh sb="5" eb="7">
      <t>クミアイ</t>
    </rPh>
    <phoneticPr fontId="2"/>
  </si>
  <si>
    <t>岐阜県市町村職員退職手当組合</t>
    <rPh sb="0" eb="6">
      <t>ギフケンシチョウソン</t>
    </rPh>
    <rPh sb="6" eb="8">
      <t>ショクイン</t>
    </rPh>
    <rPh sb="8" eb="10">
      <t>タイショク</t>
    </rPh>
    <rPh sb="10" eb="12">
      <t>テアテ</t>
    </rPh>
    <rPh sb="12" eb="14">
      <t>クミアイ</t>
    </rPh>
    <phoneticPr fontId="2"/>
  </si>
  <si>
    <t>大垣消防組合</t>
    <rPh sb="0" eb="6">
      <t>オオガキショウボウクミアイ</t>
    </rPh>
    <phoneticPr fontId="2"/>
  </si>
  <si>
    <t>西濃環境整備組合</t>
    <rPh sb="0" eb="2">
      <t>セイノウ</t>
    </rPh>
    <rPh sb="2" eb="6">
      <t>カンキョウセイビ</t>
    </rPh>
    <rPh sb="6" eb="8">
      <t>クミアイ</t>
    </rPh>
    <phoneticPr fontId="2"/>
  </si>
  <si>
    <t>揖斐広域連合（一般会計分）</t>
    <rPh sb="0" eb="2">
      <t>イビ</t>
    </rPh>
    <rPh sb="2" eb="6">
      <t>コウイキレンゴウ</t>
    </rPh>
    <rPh sb="7" eb="11">
      <t>イッパンカイケイ</t>
    </rPh>
    <rPh sb="11" eb="12">
      <t>ブン</t>
    </rPh>
    <phoneticPr fontId="2"/>
  </si>
  <si>
    <t>揖斐広域連合（介護保険事業会計分）</t>
    <rPh sb="0" eb="6">
      <t>イビコウイキレンゴウ</t>
    </rPh>
    <rPh sb="7" eb="9">
      <t>カイゴ</t>
    </rPh>
    <rPh sb="9" eb="11">
      <t>ホケン</t>
    </rPh>
    <rPh sb="11" eb="13">
      <t>ジギョウ</t>
    </rPh>
    <rPh sb="13" eb="15">
      <t>カイケイ</t>
    </rPh>
    <rPh sb="15" eb="16">
      <t>ブン</t>
    </rPh>
    <phoneticPr fontId="2"/>
  </si>
  <si>
    <t>後期高齢者医療連合（一般会計分）</t>
    <rPh sb="0" eb="2">
      <t>コウキ</t>
    </rPh>
    <rPh sb="2" eb="4">
      <t>コウレイ</t>
    </rPh>
    <rPh sb="4" eb="5">
      <t>シャ</t>
    </rPh>
    <rPh sb="5" eb="7">
      <t>イリョウ</t>
    </rPh>
    <rPh sb="7" eb="9">
      <t>レンゴウ</t>
    </rPh>
    <rPh sb="10" eb="14">
      <t>イッパンカイケイ</t>
    </rPh>
    <rPh sb="14" eb="15">
      <t>ブン</t>
    </rPh>
    <phoneticPr fontId="2"/>
  </si>
  <si>
    <t>後期高齢者医療連合（特別会計分）</t>
    <rPh sb="0" eb="2">
      <t>コウキ</t>
    </rPh>
    <rPh sb="2" eb="4">
      <t>コウレイ</t>
    </rPh>
    <rPh sb="4" eb="5">
      <t>シャ</t>
    </rPh>
    <rPh sb="5" eb="7">
      <t>イリョウ</t>
    </rPh>
    <rPh sb="7" eb="9">
      <t>レンゴウ</t>
    </rPh>
    <rPh sb="10" eb="12">
      <t>トクベツ</t>
    </rPh>
    <rPh sb="12" eb="14">
      <t>カイケイ</t>
    </rPh>
    <rPh sb="14" eb="15">
      <t>ブン</t>
    </rPh>
    <phoneticPr fontId="2"/>
  </si>
  <si>
    <t>西美濃さくら苑介護老人保健施設事務組合</t>
    <rPh sb="0" eb="1">
      <t>ニシ</t>
    </rPh>
    <rPh sb="1" eb="3">
      <t>ミノ</t>
    </rPh>
    <rPh sb="6" eb="7">
      <t>エン</t>
    </rPh>
    <rPh sb="7" eb="9">
      <t>カイゴ</t>
    </rPh>
    <rPh sb="9" eb="11">
      <t>ロウジン</t>
    </rPh>
    <rPh sb="11" eb="13">
      <t>ホケン</t>
    </rPh>
    <rPh sb="13" eb="15">
      <t>シセツ</t>
    </rPh>
    <rPh sb="15" eb="17">
      <t>ジム</t>
    </rPh>
    <rPh sb="17" eb="19">
      <t>クミアイ</t>
    </rPh>
    <phoneticPr fontId="2"/>
  </si>
  <si>
    <t>-</t>
    <phoneticPr fontId="2"/>
  </si>
  <si>
    <t>法適用企業</t>
    <rPh sb="0" eb="1">
      <t>ホウ</t>
    </rPh>
    <rPh sb="1" eb="3">
      <t>テキヨウ</t>
    </rPh>
    <rPh sb="3" eb="5">
      <t>キギョウ</t>
    </rPh>
    <phoneticPr fontId="2"/>
  </si>
  <si>
    <t>基金から23百万円繰入</t>
    <rPh sb="0" eb="2">
      <t>キキン</t>
    </rPh>
    <rPh sb="6" eb="11">
      <t>ヒャクマンエンクリイレ</t>
    </rPh>
    <phoneticPr fontId="2"/>
  </si>
  <si>
    <t>基金から115百万円繰入</t>
    <rPh sb="0" eb="2">
      <t>キキン</t>
    </rPh>
    <rPh sb="7" eb="12">
      <t>ヒャクマンエンクリイレ</t>
    </rPh>
    <phoneticPr fontId="2"/>
  </si>
  <si>
    <t>ふるさと支援まちづくり基金</t>
    <rPh sb="4" eb="6">
      <t>シエン</t>
    </rPh>
    <rPh sb="11" eb="13">
      <t>キキン</t>
    </rPh>
    <phoneticPr fontId="11"/>
  </si>
  <si>
    <t>地域福祉事業基金</t>
  </si>
  <si>
    <t>公共下水道基金</t>
  </si>
  <si>
    <t>ふるさと農村活性化対策基金</t>
  </si>
  <si>
    <t>森林環境譲与税基金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</si>
  <si>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</si>
  <si>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</si>
  <si>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同水準にあるが、将来負担比率は、類似団体と比べて高い水準にある。財務面の厳しさから老朽化した施設の更新が進んでいないことから、少子高齢化や人口減少などに伴う将来の需要を見通した上で、公共施設の規模の縮小や統合、廃止なども検討し、老朽化した施設を長寿命化し、新規施設の抑制に努めていく。</t>
    <rPh sb="44" eb="46">
      <t>スイジュン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</si>
  <si>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</si>
  <si>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</si>
  <si>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</si>
  <si>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</si>
  <si>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</si>
  <si>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</si>
  <si>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よりも高い水準にある。老朽化した施設の更新を控えているため、今後は新規起債発行の抑制や高金利起債の繰上償還など、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</si>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</sst>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extLst>
            <c:ext xmlns:c16="http://schemas.microsoft.com/office/drawing/2014/chart" uri="{C3380CC4-5D6E-409C-BE32-E72D297353CC}">
              <c16:uniqueId val="{00000000-2BC8-402F-A2A8-9E52BA330E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65429</c:v>
                </c:pt>
                <c:pt idx="1">
                  <c:v>39701</c:v>
                </c:pt>
                <c:pt idx="2">
                  <c:v>37558</c:v>
                </c:pt>
                <c:pt idx="3">
                  <c:v>25154</c:v>
                </c:pt>
                <c:pt idx="4">
                  <c:v>47925</c:v>
                </c:pt>
              </c:numCache>
            </c:numRef>
          </c:val>
          <c:smooth val="0"/>
          <c:extLst>
            <c:ext xmlns:c16="http://schemas.microsoft.com/office/drawing/2014/chart" uri="{C3380CC4-5D6E-409C-BE32-E72D297353CC}">
              <c16:uniqueId val="{00000001-2BC8-402F-A2A8-9E52BA330E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c:v>
                </c:pt>
                <c:pt idx="1">
                  <c:v>6.61</c:v>
                </c:pt>
                <c:pt idx="2">
                  <c:v>8.11</c:v>
                </c:pt>
                <c:pt idx="3">
                  <c:v>15.89</c:v>
                </c:pt>
                <c:pt idx="4">
                  <c:v>8.52</c:v>
                </c:pt>
              </c:numCache>
            </c:numRef>
          </c:val>
          <c:extLst>
            <c:ext xmlns:c16="http://schemas.microsoft.com/office/drawing/2014/chart" uri="{C3380CC4-5D6E-409C-BE32-E72D297353CC}">
              <c16:uniqueId val="{00000000-8613-48C4-9189-B905F00612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27.93</c:v>
                </c:pt>
                <c:pt idx="1">
                  <c:v>30.07</c:v>
                </c:pt>
                <c:pt idx="2">
                  <c:v>28.63</c:v>
                </c:pt>
                <c:pt idx="3">
                  <c:v>27.91</c:v>
                </c:pt>
                <c:pt idx="4">
                  <c:v>31.46</c:v>
                </c:pt>
              </c:numCache>
            </c:numRef>
          </c:val>
          <c:extLst>
            <c:ext xmlns:c16="http://schemas.microsoft.com/office/drawing/2014/chart" uri="{C3380CC4-5D6E-409C-BE32-E72D297353CC}">
              <c16:uniqueId val="{00000001-8613-48C4-9189-B905F006122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c:v>
                </c:pt>
                <c:pt idx="1">
                  <c:v>0.56000000000000005</c:v>
                </c:pt>
                <c:pt idx="2">
                  <c:v>1.7</c:v>
                </c:pt>
                <c:pt idx="3">
                  <c:v>8.89</c:v>
                </c:pt>
                <c:pt idx="4">
                  <c:v>-5.0199999999999996</c:v>
                </c:pt>
              </c:numCache>
            </c:numRef>
          </c:val>
          <c:smooth val="0"/>
          <c:extLst>
            <c:ext xmlns:c16="http://schemas.microsoft.com/office/drawing/2014/chart" uri="{C3380CC4-5D6E-409C-BE32-E72D297353CC}">
              <c16:uniqueId val="{00000002-8613-48C4-9189-B905F006122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0-E1FF-49B0-B90A-40B96CF95D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FF-49B0-B90A-40B96CF95D8B}"/>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1FF-49B0-B90A-40B96CF95D8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FF-49B0-B90A-40B96CF95D8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FF-49B0-B90A-40B96CF95D8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1FF-49B0-B90A-40B96CF95D8B}"/>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0.18</c:v>
                </c:pt>
                <c:pt idx="2">
                  <c:v>#N/A</c:v>
                </c:pt>
                <c:pt idx="3">
                  <c:v>0.28999999999999998</c:v>
                </c:pt>
                <c:pt idx="4">
                  <c:v>#N/A</c:v>
                </c:pt>
                <c:pt idx="5">
                  <c:v>0.39</c:v>
                </c:pt>
                <c:pt idx="6">
                  <c:v>#N/A</c:v>
                </c:pt>
                <c:pt idx="7">
                  <c:v>0.37</c:v>
                </c:pt>
                <c:pt idx="8">
                  <c:v>#N/A</c:v>
                </c:pt>
                <c:pt idx="9">
                  <c:v>0.33</c:v>
                </c:pt>
              </c:numCache>
            </c:numRef>
          </c:val>
          <c:extLst>
            <c:ext xmlns:c16="http://schemas.microsoft.com/office/drawing/2014/chart" uri="{C3380CC4-5D6E-409C-BE32-E72D297353CC}">
              <c16:uniqueId val="{00000006-E1FF-49B0-B90A-40B96CF95D8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3.96</c:v>
                </c:pt>
                <c:pt idx="2">
                  <c:v>#N/A</c:v>
                </c:pt>
                <c:pt idx="3">
                  <c:v>3.46</c:v>
                </c:pt>
                <c:pt idx="4">
                  <c:v>#N/A</c:v>
                </c:pt>
                <c:pt idx="5">
                  <c:v>2.9</c:v>
                </c:pt>
                <c:pt idx="6">
                  <c:v>#N/A</c:v>
                </c:pt>
                <c:pt idx="7">
                  <c:v>2.67</c:v>
                </c:pt>
                <c:pt idx="8">
                  <c:v>#N/A</c:v>
                </c:pt>
                <c:pt idx="9">
                  <c:v>3.27</c:v>
                </c:pt>
              </c:numCache>
            </c:numRef>
          </c:val>
          <c:extLst>
            <c:ext xmlns:c16="http://schemas.microsoft.com/office/drawing/2014/chart" uri="{C3380CC4-5D6E-409C-BE32-E72D297353CC}">
              <c16:uniqueId val="{00000007-E1FF-49B0-B90A-40B96CF95D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c:v>
                </c:pt>
                <c:pt idx="2">
                  <c:v>#N/A</c:v>
                </c:pt>
                <c:pt idx="3">
                  <c:v>6.61</c:v>
                </c:pt>
                <c:pt idx="4">
                  <c:v>#N/A</c:v>
                </c:pt>
                <c:pt idx="5">
                  <c:v>8.11</c:v>
                </c:pt>
                <c:pt idx="6">
                  <c:v>#N/A</c:v>
                </c:pt>
                <c:pt idx="7">
                  <c:v>15.89</c:v>
                </c:pt>
                <c:pt idx="8">
                  <c:v>#N/A</c:v>
                </c:pt>
                <c:pt idx="9">
                  <c:v>8.51</c:v>
                </c:pt>
              </c:numCache>
            </c:numRef>
          </c:val>
          <c:extLst>
            <c:ext xmlns:c16="http://schemas.microsoft.com/office/drawing/2014/chart" uri="{C3380CC4-5D6E-409C-BE32-E72D297353CC}">
              <c16:uniqueId val="{00000008-E1FF-49B0-B90A-40B96CF95D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13.57</c:v>
                </c:pt>
                <c:pt idx="2">
                  <c:v>#N/A</c:v>
                </c:pt>
                <c:pt idx="3">
                  <c:v>14.05</c:v>
                </c:pt>
                <c:pt idx="4">
                  <c:v>#N/A</c:v>
                </c:pt>
                <c:pt idx="5">
                  <c:v>13.95</c:v>
                </c:pt>
                <c:pt idx="6">
                  <c:v>#N/A</c:v>
                </c:pt>
                <c:pt idx="7">
                  <c:v>12.56</c:v>
                </c:pt>
                <c:pt idx="8">
                  <c:v>#N/A</c:v>
                </c:pt>
                <c:pt idx="9">
                  <c:v>14.03</c:v>
                </c:pt>
              </c:numCache>
            </c:numRef>
          </c:val>
          <c:extLst>
            <c:ext xmlns:c16="http://schemas.microsoft.com/office/drawing/2014/chart" uri="{C3380CC4-5D6E-409C-BE32-E72D297353CC}">
              <c16:uniqueId val="{00000009-E1FF-49B0-B90A-40B96CF95D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730</c:v>
                </c:pt>
                <c:pt idx="5">
                  <c:v>718</c:v>
                </c:pt>
                <c:pt idx="8">
                  <c:v>716</c:v>
                </c:pt>
                <c:pt idx="11">
                  <c:v>720</c:v>
                </c:pt>
                <c:pt idx="14">
                  <c:v>709</c:v>
                </c:pt>
              </c:numCache>
            </c:numRef>
          </c:val>
          <c:extLst>
            <c:ext xmlns:c16="http://schemas.microsoft.com/office/drawing/2014/chart" uri="{C3380CC4-5D6E-409C-BE32-E72D297353CC}">
              <c16:uniqueId val="{00000000-CE53-49C5-8E8E-E0C2864C1E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53-49C5-8E8E-E0C2864C1E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0</c:v>
                </c:pt>
                <c:pt idx="12">
                  <c:v>1</c:v>
                </c:pt>
              </c:numCache>
            </c:numRef>
          </c:val>
          <c:extLst>
            <c:ext xmlns:c16="http://schemas.microsoft.com/office/drawing/2014/chart" uri="{C3380CC4-5D6E-409C-BE32-E72D297353CC}">
              <c16:uniqueId val="{00000002-CE53-49C5-8E8E-E0C2864C1E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61</c:v>
                </c:pt>
                <c:pt idx="3">
                  <c:v>55</c:v>
                </c:pt>
                <c:pt idx="6">
                  <c:v>56</c:v>
                </c:pt>
                <c:pt idx="9">
                  <c:v>58</c:v>
                </c:pt>
                <c:pt idx="12">
                  <c:v>58</c:v>
                </c:pt>
              </c:numCache>
            </c:numRef>
          </c:val>
          <c:extLst>
            <c:ext xmlns:c16="http://schemas.microsoft.com/office/drawing/2014/chart" uri="{C3380CC4-5D6E-409C-BE32-E72D297353CC}">
              <c16:uniqueId val="{00000003-CE53-49C5-8E8E-E0C2864C1E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419</c:v>
                </c:pt>
                <c:pt idx="3">
                  <c:v>399</c:v>
                </c:pt>
                <c:pt idx="6">
                  <c:v>406</c:v>
                </c:pt>
                <c:pt idx="9">
                  <c:v>396</c:v>
                </c:pt>
                <c:pt idx="12">
                  <c:v>437</c:v>
                </c:pt>
              </c:numCache>
            </c:numRef>
          </c:val>
          <c:extLst>
            <c:ext xmlns:c16="http://schemas.microsoft.com/office/drawing/2014/chart" uri="{C3380CC4-5D6E-409C-BE32-E72D297353CC}">
              <c16:uniqueId val="{00000004-CE53-49C5-8E8E-E0C2864C1E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53-49C5-8E8E-E0C2864C1E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53-49C5-8E8E-E0C2864C1E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714</c:v>
                </c:pt>
                <c:pt idx="3">
                  <c:v>753</c:v>
                </c:pt>
                <c:pt idx="6">
                  <c:v>750</c:v>
                </c:pt>
                <c:pt idx="9">
                  <c:v>789</c:v>
                </c:pt>
                <c:pt idx="12">
                  <c:v>848</c:v>
                </c:pt>
              </c:numCache>
            </c:numRef>
          </c:val>
          <c:extLst>
            <c:ext xmlns:c16="http://schemas.microsoft.com/office/drawing/2014/chart" uri="{C3380CC4-5D6E-409C-BE32-E72D297353CC}">
              <c16:uniqueId val="{00000007-CE53-49C5-8E8E-E0C2864C1E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466</c:v>
                </c:pt>
                <c:pt idx="2">
                  <c:v>#N/A</c:v>
                </c:pt>
                <c:pt idx="3">
                  <c:v>#N/A</c:v>
                </c:pt>
                <c:pt idx="4">
                  <c:v>491</c:v>
                </c:pt>
                <c:pt idx="5">
                  <c:v>#N/A</c:v>
                </c:pt>
                <c:pt idx="6">
                  <c:v>#N/A</c:v>
                </c:pt>
                <c:pt idx="7">
                  <c:v>498</c:v>
                </c:pt>
                <c:pt idx="8">
                  <c:v>#N/A</c:v>
                </c:pt>
                <c:pt idx="9">
                  <c:v>#N/A</c:v>
                </c:pt>
                <c:pt idx="10">
                  <c:v>523</c:v>
                </c:pt>
                <c:pt idx="11">
                  <c:v>#N/A</c:v>
                </c:pt>
                <c:pt idx="12">
                  <c:v>#N/A</c:v>
                </c:pt>
                <c:pt idx="13">
                  <c:v>635</c:v>
                </c:pt>
                <c:pt idx="14">
                  <c:v>#N/A</c:v>
                </c:pt>
              </c:numCache>
            </c:numRef>
          </c:val>
          <c:smooth val="0"/>
          <c:extLst>
            <c:ext xmlns:c16="http://schemas.microsoft.com/office/drawing/2014/chart" uri="{C3380CC4-5D6E-409C-BE32-E72D297353CC}">
              <c16:uniqueId val="{00000008-CE53-49C5-8E8E-E0C2864C1E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8705</c:v>
                </c:pt>
                <c:pt idx="5">
                  <c:v>8558</c:v>
                </c:pt>
                <c:pt idx="8">
                  <c:v>8620</c:v>
                </c:pt>
                <c:pt idx="11">
                  <c:v>8399</c:v>
                </c:pt>
                <c:pt idx="14">
                  <c:v>8139</c:v>
                </c:pt>
              </c:numCache>
            </c:numRef>
          </c:val>
          <c:extLst>
            <c:ext xmlns:c16="http://schemas.microsoft.com/office/drawing/2014/chart" uri="{C3380CC4-5D6E-409C-BE32-E72D297353CC}">
              <c16:uniqueId val="{00000000-C0D6-4DEB-B8C2-1EC575E795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0D6-4DEB-B8C2-1EC575E795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3163</c:v>
                </c:pt>
                <c:pt idx="5">
                  <c:v>3287</c:v>
                </c:pt>
                <c:pt idx="8">
                  <c:v>3478</c:v>
                </c:pt>
                <c:pt idx="11">
                  <c:v>3773</c:v>
                </c:pt>
                <c:pt idx="14">
                  <c:v>4023</c:v>
                </c:pt>
              </c:numCache>
            </c:numRef>
          </c:val>
          <c:extLst>
            <c:ext xmlns:c16="http://schemas.microsoft.com/office/drawing/2014/chart" uri="{C3380CC4-5D6E-409C-BE32-E72D297353CC}">
              <c16:uniqueId val="{00000002-C0D6-4DEB-B8C2-1EC575E795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D6-4DEB-B8C2-1EC575E795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D6-4DEB-B8C2-1EC575E795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D6-4DEB-B8C2-1EC575E795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684</c:v>
                </c:pt>
                <c:pt idx="3">
                  <c:v>704</c:v>
                </c:pt>
                <c:pt idx="6">
                  <c:v>736</c:v>
                </c:pt>
                <c:pt idx="9">
                  <c:v>584</c:v>
                </c:pt>
                <c:pt idx="12">
                  <c:v>588</c:v>
                </c:pt>
              </c:numCache>
            </c:numRef>
          </c:val>
          <c:extLst>
            <c:ext xmlns:c16="http://schemas.microsoft.com/office/drawing/2014/chart" uri="{C3380CC4-5D6E-409C-BE32-E72D297353CC}">
              <c16:uniqueId val="{00000006-C0D6-4DEB-B8C2-1EC575E795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505</c:v>
                </c:pt>
                <c:pt idx="3">
                  <c:v>495</c:v>
                </c:pt>
                <c:pt idx="6">
                  <c:v>520</c:v>
                </c:pt>
                <c:pt idx="9">
                  <c:v>482</c:v>
                </c:pt>
                <c:pt idx="12">
                  <c:v>499</c:v>
                </c:pt>
              </c:numCache>
            </c:numRef>
          </c:val>
          <c:extLst>
            <c:ext xmlns:c16="http://schemas.microsoft.com/office/drawing/2014/chart" uri="{C3380CC4-5D6E-409C-BE32-E72D297353CC}">
              <c16:uniqueId val="{00000007-C0D6-4DEB-B8C2-1EC575E795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5487</c:v>
                </c:pt>
                <c:pt idx="3">
                  <c:v>5687</c:v>
                </c:pt>
                <c:pt idx="6">
                  <c:v>5826</c:v>
                </c:pt>
                <c:pt idx="9">
                  <c:v>5427</c:v>
                </c:pt>
                <c:pt idx="12">
                  <c:v>5227</c:v>
                </c:pt>
              </c:numCache>
            </c:numRef>
          </c:val>
          <c:extLst>
            <c:ext xmlns:c16="http://schemas.microsoft.com/office/drawing/2014/chart" uri="{C3380CC4-5D6E-409C-BE32-E72D297353CC}">
              <c16:uniqueId val="{00000008-C0D6-4DEB-B8C2-1EC575E795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191</c:v>
                </c:pt>
                <c:pt idx="3">
                  <c:v>121</c:v>
                </c:pt>
                <c:pt idx="6">
                  <c:v>285</c:v>
                </c:pt>
                <c:pt idx="9">
                  <c:v>2</c:v>
                </c:pt>
                <c:pt idx="12">
                  <c:v>47</c:v>
                </c:pt>
              </c:numCache>
            </c:numRef>
          </c:val>
          <c:extLst>
            <c:ext xmlns:c16="http://schemas.microsoft.com/office/drawing/2014/chart" uri="{C3380CC4-5D6E-409C-BE32-E72D297353CC}">
              <c16:uniqueId val="{00000009-C0D6-4DEB-B8C2-1EC575E795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8736</c:v>
                </c:pt>
                <c:pt idx="3">
                  <c:v>8780</c:v>
                </c:pt>
                <c:pt idx="6">
                  <c:v>8874</c:v>
                </c:pt>
                <c:pt idx="9">
                  <c:v>8786</c:v>
                </c:pt>
                <c:pt idx="12">
                  <c:v>8565</c:v>
                </c:pt>
              </c:numCache>
            </c:numRef>
          </c:val>
          <c:extLst>
            <c:ext xmlns:c16="http://schemas.microsoft.com/office/drawing/2014/chart" uri="{C3380CC4-5D6E-409C-BE32-E72D297353CC}">
              <c16:uniqueId val="{0000000A-C0D6-4DEB-B8C2-1EC575E795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3735</c:v>
                </c:pt>
                <c:pt idx="2">
                  <c:v>#N/A</c:v>
                </c:pt>
                <c:pt idx="3">
                  <c:v>#N/A</c:v>
                </c:pt>
                <c:pt idx="4">
                  <c:v>3942</c:v>
                </c:pt>
                <c:pt idx="5">
                  <c:v>#N/A</c:v>
                </c:pt>
                <c:pt idx="6">
                  <c:v>#N/A</c:v>
                </c:pt>
                <c:pt idx="7">
                  <c:v>4143</c:v>
                </c:pt>
                <c:pt idx="8">
                  <c:v>#N/A</c:v>
                </c:pt>
                <c:pt idx="9">
                  <c:v>#N/A</c:v>
                </c:pt>
                <c:pt idx="10">
                  <c:v>3111</c:v>
                </c:pt>
                <c:pt idx="11">
                  <c:v>#N/A</c:v>
                </c:pt>
                <c:pt idx="12">
                  <c:v>#N/A</c:v>
                </c:pt>
                <c:pt idx="13">
                  <c:v>2764</c:v>
                </c:pt>
                <c:pt idx="14">
                  <c:v>#N/A</c:v>
                </c:pt>
              </c:numCache>
            </c:numRef>
          </c:val>
          <c:smooth val="0"/>
          <c:extLst>
            <c:ext xmlns:c16="http://schemas.microsoft.com/office/drawing/2014/chart" uri="{C3380CC4-5D6E-409C-BE32-E72D297353CC}">
              <c16:uniqueId val="{0000000B-C0D6-4DEB-B8C2-1EC575E795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1638</c:v>
                </c:pt>
                <c:pt idx="1">
                  <c:v>1681</c:v>
                </c:pt>
                <c:pt idx="2">
                  <c:v>1845</c:v>
                </c:pt>
              </c:numCache>
            </c:numRef>
          </c:val>
          <c:extLst>
            <c:ext xmlns:c16="http://schemas.microsoft.com/office/drawing/2014/chart" uri="{C3380CC4-5D6E-409C-BE32-E72D297353CC}">
              <c16:uniqueId val="{00000000-C97F-4748-AA38-D681583457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C97F-4748-AA38-D681583457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1222</c:v>
                </c:pt>
                <c:pt idx="1">
                  <c:v>1373</c:v>
                </c:pt>
                <c:pt idx="2">
                  <c:v>1459</c:v>
                </c:pt>
              </c:numCache>
            </c:numRef>
          </c:val>
          <c:extLst>
            <c:ext xmlns:c16="http://schemas.microsoft.com/office/drawing/2014/chart" uri="{C3380CC4-5D6E-409C-BE32-E72D297353CC}">
              <c16:uniqueId val="{00000002-C97F-4748-AA38-D681583457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{86D887C0-4EFC-4AA3-A33E-9E8F7E7E9CCA}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85-4FD6-8686-35BB465DD1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{C5EBA743-B6FF-4B7F-BB2D-1AD993869662}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85-4FD6-8686-35BB465DD1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{A8C5153B-8CB3-4914-829A-6E0EA75C6360}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85-4FD6-8686-35BB465DD1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{DD714728-FB31-47F0-B5C5-A97EC438DEE8}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85-4FD6-8686-35BB465DD1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{07C5D5F1-9F28-42A3-AD75-D9A8FD81D5A2}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85-4FD6-8686-35BB465DD1C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{4B26FAB7-0A14-44F2-B023-E5518FB933EF}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85-4FD6-8686-35BB465DD1C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{320F7CBC-1083-49EA-B129-6A72611206C9}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85-4FD6-8686-35BB465DD1C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{3F0EFC1A-54A8-42EE-9A0F-1EC3BF4E0D0F}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85-4FD6-8686-35BB465DD1C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{B895E798-2F42-4C0E-BB65-D18BAF3A059D}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85-4FD6-8686-35BB465DD1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60.4</c:v>
                </c:pt>
                <c:pt idx="16">
                  <c:v>61.6</c:v>
                </c:pt>
                <c:pt idx="24">
                  <c:v>62.6</c:v>
                </c:pt>
                <c:pt idx="32">
                  <c:v>63.4</c:v>
                </c:pt>
              </c:numCache>
            </c:numRef>
          </c:xVal>
          <c:yVal>
            <c:numRef>
              <c:f>公会計指標分析・財政指標組合せ分析表!$BP$51:$DC$51</c:f>
              <c:numCache>
                <c:formatCode>#,##0.0;"▲ "#,##0.0</c:formatCode>
                <c:ptCount val="40"/>
                <c:pt idx="0">
                  <c:v>78.2</c:v>
                </c:pt>
                <c:pt idx="8">
                  <c:v>83</c:v>
                </c:pt>
                <c:pt idx="16">
                  <c:v>82.7</c:v>
                </c:pt>
                <c:pt idx="24">
                  <c:v>58.6</c:v>
                </c:pt>
                <c:pt idx="32">
                  <c:v>53.6</c:v>
                </c:pt>
              </c:numCache>
            </c:numRef>
          </c:yVal>
          <c:smooth val="0"/>
          <c:extLst>
            <c:ext xmlns:c16="http://schemas.microsoft.com/office/drawing/2014/chart" uri="{C3380CC4-5D6E-409C-BE32-E72D297353CC}">
              <c16:uniqueId val="{00000009-6D85-4FD6-8686-35BB465DD1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{E7C39309-9AC0-49F6-BDB2-DC6D9A5333F1}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85-4FD6-8686-35BB465DD1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{584E3B60-A6C0-4BE2-9C12-6272017AEABD}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85-4FD6-8686-35BB465DD1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{532C77E5-7DB0-4EC6-B7AA-324135ED836C}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85-4FD6-8686-35BB465DD1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{1D3257C1-6E9C-4DC6-ACA7-10C763F41B3A}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85-4FD6-8686-35BB465DD1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{762382B8-9829-4391-B7D6-70B493237335}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85-4FD6-8686-35BB465DD1CB}"/>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{89747C82-5FB7-474D-BFA1-FC5B9642A72F}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85-4FD6-8686-35BB465DD1CB}"/>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{769DD469-D37C-4BBB-9B15-AABB763290F0}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85-4FD6-8686-35BB465DD1CB}"/>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{01FB3231-F984-493E-8AB1-07D30801EEF9}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85-4FD6-8686-35BB465DD1CB}"/>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{4958CEF1-7F9A-451B-BDD5-5C41457FB753}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85-4FD6-8686-35BB465DD1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6D85-4FD6-8686-35BB465DD1CB}"/>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{27EA8984-89AB-4A28-86EE-B8C47BA701B6}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3E-4A74-9699-DEF5844D33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{C04731B2-9B8D-463D-839B-9ACCC3ED7876}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3E-4A74-9699-DEF5844D33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{4A1428AA-7A42-4F20-A4F7-ABEDABD71986}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3E-4A74-9699-DEF5844D33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{74D2AC60-9650-4A3C-B377-0C58EE1EA9DD}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3E-4A74-9699-DEF5844D33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{15F3A4C9-FDB8-4083-A76E-288929C5C726}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3E-4A74-9699-DEF5844D332C}"/>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{6B4F3A0F-AAA9-4643-A02B-DB1B2D159D69}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3E-4A74-9699-DEF5844D332C}"/>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{12C71D2B-E4C3-4D61-ABD0-4155A8B13CAC}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3E-4A74-9699-DEF5844D332C}"/>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{AF561D1A-A265-454D-94B2-3EDCF2243151}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3E-4A74-9699-DEF5844D332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{AAC9732A-6704-41E9-815E-AEB9610A6EC5}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3E-4A74-9699-DEF5844D33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9.3000000000000007</c:v>
                </c:pt>
                <c:pt idx="16">
                  <c:v>10</c:v>
                </c:pt>
                <c:pt idx="24">
                  <c:v>10</c:v>
                </c:pt>
                <c:pt idx="32">
                  <c:v>10.7</c:v>
                </c:pt>
              </c:numCache>
            </c:numRef>
          </c:xVal>
          <c:yVal>
            <c:numRef>
              <c:f>公会計指標分析・財政指標組合せ分析表!$BP$73:$DC$73</c:f>
              <c:numCache>
                <c:formatCode>#,##0.0;"▲ "#,##0.0</c:formatCode>
                <c:ptCount val="40"/>
                <c:pt idx="0">
                  <c:v>78.2</c:v>
                </c:pt>
                <c:pt idx="8">
                  <c:v>83</c:v>
                </c:pt>
                <c:pt idx="16">
                  <c:v>82.7</c:v>
                </c:pt>
                <c:pt idx="24">
                  <c:v>58.6</c:v>
                </c:pt>
                <c:pt idx="32">
                  <c:v>53.6</c:v>
                </c:pt>
              </c:numCache>
            </c:numRef>
          </c:yVal>
          <c:smooth val="0"/>
          <c:extLst>
            <c:ext xmlns:c16="http://schemas.microsoft.com/office/drawing/2014/chart" uri="{C3380CC4-5D6E-409C-BE32-E72D297353CC}">
              <c16:uniqueId val="{00000009-3D3E-4A74-9699-DEF5844D33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864E-2"/>
                  <c:y val="-4.674236098600801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{79AC44F1-B074-4456-894F-D36B4C6DB700}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3E-4A74-9699-DEF5844D33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{80FBE3AE-0AC1-4129-BFD6-C426FFC63FA8}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3E-4A74-9699-DEF5844D33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{4412B25D-BB1B-4BB2-B4F9-0F3E1B4D66AF}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3E-4A74-9699-DEF5844D33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{06A34767-CC04-4D9D-84EC-5DDA302A8979}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3E-4A74-9699-DEF5844D33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{B3378997-1CD8-4585-AB35-8A18743F5620}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3E-4A74-9699-DEF5844D332C}"/>
                </c:ext>
              </c:extLst>
            </c:dLbl>
            <c:dLbl>
              <c:idx val="8"/>
              <c:layout>
                <c:manualLayout>
                  <c:x val="-2.5234563816980492E-2"/>
                  <c:y val="-7.809093318957990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{EC9AD494-9422-4BF7-85E3-3C1856E972BA}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3E-4A74-9699-DEF5844D332C}"/>
                </c:ext>
              </c:extLst>
            </c:dLbl>
            <c:dLbl>
              <c:idx val="16"/>
              <c:layout>
                <c:manualLayout>
                  <c:x val="-4.4905057365901176E-2"/>
                  <c:y val="-5.778005037307173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{F51EF549-791A-47E8-B128-09D6CC1FDC30}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3E-4A74-9699-DEF5844D332C}"/>
                </c:ext>
              </c:extLst>
            </c:dLbl>
            <c:dLbl>
              <c:idx val="24"/>
              <c:layout>
                <c:manualLayout>
                  <c:x val="-1.8235628084250128E-2"/>
                  <c:y val="-6.705324380251619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{A1D02C94-A9A7-40E6-BB37-AFB9F08640AA}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3E-4A74-9699-DEF5844D332C}"/>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{4579A342-28D0-4460-9B2D-BABE09565BDE}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3E-4A74-9699-DEF5844D33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extLst>
            <c:ext xmlns:c16="http://schemas.microsoft.com/office/drawing/2014/chart" uri="{C3380CC4-5D6E-409C-BE32-E72D297353CC}">
              <c16:uniqueId val="{00000013-3D3E-4A74-9699-DEF5844D332C}"/>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主要歳入である町税</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に対して増加となった一方で、地方特例交付金や地方交付税が前年度より減少したことで、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依然として類似団体平均を下回っており、今後も基準財政収入額の大幅な伸びが見込めない中で、歳入確保策・歳出削減策を講じ、財政基盤の強化・自主財源の確保に努めていく。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514850" y="5920922"/>
          <a:ext cx="0" cy="15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4584700" y="74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425950" y="7506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458470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42595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3752850" y="6983912"/>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4584700" y="6630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46405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110672</xdr:rowOff>
    </xdr:to>
    <xdr:cxnSp macro="">
      <xdr:nvCxnSpPr>
        <xdr:cNvPr id="74" name="直線コネクタ 73"/>
        <xdr:cNvCxnSpPr/>
      </xdr:nvCxnSpPr>
      <xdr:spPr>
        <a:xfrm>
          <a:off x="2940050" y="6949440"/>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3702050" y="67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409950" y="65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76200</xdr:rowOff>
    </xdr:to>
    <xdr:cxnSp macro="">
      <xdr:nvCxnSpPr>
        <xdr:cNvPr id="77" name="直線コネクタ 76"/>
        <xdr:cNvCxnSpPr/>
      </xdr:nvCxnSpPr>
      <xdr:spPr>
        <a:xfrm>
          <a:off x="2127250" y="693220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161472</xdr:rowOff>
    </xdr:from>
    <xdr:to>
      <xdr:col>15</xdr:col>
      <xdr:colOff>133350</xdr:colOff>
      <xdr:row>40</xdr:row>
      <xdr:rowOff>91622</xdr:rowOff>
    </xdr:to>
    <xdr:sp macro="" textlink="">
      <xdr:nvSpPr>
        <xdr:cNvPr id="78" name="フローチャート: 判断 77"/>
        <xdr:cNvSpPr/>
      </xdr:nvSpPr>
      <xdr:spPr>
        <a:xfrm>
          <a:off x="2889250" y="66994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79" name="テキスト ボックス 78"/>
        <xdr:cNvSpPr txBox="1"/>
      </xdr:nvSpPr>
      <xdr:spPr>
        <a:xfrm>
          <a:off x="25971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333500" y="69322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58965</xdr:rowOff>
    </xdr:from>
    <xdr:to>
      <xdr:col>11</xdr:col>
      <xdr:colOff>82550</xdr:colOff>
      <xdr:row>40</xdr:row>
      <xdr:rowOff>160565</xdr:rowOff>
    </xdr:to>
    <xdr:sp macro="" textlink="">
      <xdr:nvSpPr>
        <xdr:cNvPr id="81" name="フローチャート: 判断 80"/>
        <xdr:cNvSpPr/>
      </xdr:nvSpPr>
      <xdr:spPr>
        <a:xfrm>
          <a:off x="2095500" y="6764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82" name="テキスト ボックス 81"/>
        <xdr:cNvSpPr txBox="1"/>
      </xdr:nvSpPr>
      <xdr:spPr>
        <a:xfrm>
          <a:off x="1784350" y="65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282700" y="67818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4" name="テキスト ボックス 83"/>
        <xdr:cNvSpPr txBox="1"/>
      </xdr:nvSpPr>
      <xdr:spPr>
        <a:xfrm>
          <a:off x="971550" y="655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464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xdr:cNvSpPr txBox="1"/>
      </xdr:nvSpPr>
      <xdr:spPr>
        <a:xfrm>
          <a:off x="4584700" y="692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3702050" y="69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93" name="テキスト ボックス 92"/>
        <xdr:cNvSpPr txBox="1"/>
      </xdr:nvSpPr>
      <xdr:spPr>
        <a:xfrm>
          <a:off x="3409950" y="701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288925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xdr:cNvSpPr txBox="1"/>
      </xdr:nvSpPr>
      <xdr:spPr>
        <a:xfrm>
          <a:off x="25971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0955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xdr:cNvSpPr txBox="1"/>
      </xdr:nvSpPr>
      <xdr:spPr>
        <a:xfrm>
          <a:off x="17843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282700" y="688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xdr:cNvSpPr txBox="1"/>
      </xdr:nvSpPr>
      <xdr:spPr>
        <a:xfrm>
          <a:off x="971550" y="69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経常的に収入される地方消費税交付金や普通交付税は増加したが、臨時財政対策債がそれ以上に減少し、経常的に支出される物件費や公債費が増加しているため、前年度より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ポイントの増となった。一方で、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人件費の伸びを類似団体平均より大きく抑えることで、財政構造の弾力性を保ち、類似団体平均を下回っ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。今後も財源確保に努めると共に、事務事業の見直し、整理合理化を進め、極限まで経常経費の削減に努めることにより、現在の水準を維持していく。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66</xdr:row>
      <xdr:rowOff>5334</xdr:rowOff>
    </xdr:to>
    <xdr:cxnSp macro="">
      <xdr:nvCxnSpPr>
        <xdr:cNvPr id="127" name="直線コネクタ 126"/>
        <xdr:cNvCxnSpPr/>
      </xdr:nvCxnSpPr>
      <xdr:spPr>
        <a:xfrm flipV="1">
          <a:off x="4514850" y="10039350"/>
          <a:ext cx="0" cy="1030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8" name="財政構造の弾力性最小値テキスト"/>
        <xdr:cNvSpPr txBox="1"/>
      </xdr:nvSpPr>
      <xdr:spPr>
        <a:xfrm>
          <a:off x="4584700" y="1104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9" name="直線コネクタ 128"/>
        <xdr:cNvCxnSpPr/>
      </xdr:nvCxnSpPr>
      <xdr:spPr>
        <a:xfrm>
          <a:off x="4425950" y="11069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45847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425950" y="10039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80772</xdr:rowOff>
    </xdr:to>
    <xdr:cxnSp macro="">
      <xdr:nvCxnSpPr>
        <xdr:cNvPr id="132" name="直線コネクタ 131"/>
        <xdr:cNvCxnSpPr/>
      </xdr:nvCxnSpPr>
      <xdr:spPr>
        <a:xfrm>
          <a:off x="3752850" y="10132060"/>
          <a:ext cx="762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3" name="財政構造の弾力性平均値テキスト"/>
        <xdr:cNvSpPr txBox="1"/>
      </xdr:nvSpPr>
      <xdr:spPr>
        <a:xfrm>
          <a:off x="4584700" y="10587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4" name="フローチャート: 判断 133"/>
        <xdr:cNvSpPr/>
      </xdr:nvSpPr>
      <xdr:spPr>
        <a:xfrm>
          <a:off x="4464050" y="1061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42164</xdr:rowOff>
    </xdr:to>
    <xdr:cxnSp macro="">
      <xdr:nvCxnSpPr>
        <xdr:cNvPr id="135" name="直線コネクタ 134"/>
        <xdr:cNvCxnSpPr/>
      </xdr:nvCxnSpPr>
      <xdr:spPr>
        <a:xfrm flipV="1">
          <a:off x="2940050" y="10132060"/>
          <a:ext cx="8128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56388</xdr:rowOff>
    </xdr:from>
    <xdr:to>
      <xdr:col>19</xdr:col>
      <xdr:colOff>184150</xdr:colOff>
      <xdr:row>62</xdr:row>
      <xdr:rowOff>157988</xdr:rowOff>
    </xdr:to>
    <xdr:sp macro="" textlink="">
      <xdr:nvSpPr>
        <xdr:cNvPr id="136" name="フローチャート: 判断 135"/>
        <xdr:cNvSpPr/>
      </xdr:nvSpPr>
      <xdr:spPr>
        <a:xfrm>
          <a:off x="3702050" y="104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37" name="テキスト ボックス 136"/>
        <xdr:cNvSpPr txBox="1"/>
      </xdr:nvSpPr>
      <xdr:spPr>
        <a:xfrm>
          <a:off x="3409950" y="1053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42164</xdr:rowOff>
    </xdr:from>
    <xdr:to>
      <xdr:col>15</xdr:col>
      <xdr:colOff>82550</xdr:colOff>
      <xdr:row>61</xdr:row>
      <xdr:rowOff>71120</xdr:rowOff>
    </xdr:to>
    <xdr:cxnSp macro="">
      <xdr:nvCxnSpPr>
        <xdr:cNvPr id="138" name="直線コネクタ 137"/>
        <xdr:cNvCxnSpPr/>
      </xdr:nvCxnSpPr>
      <xdr:spPr>
        <a:xfrm flipV="1">
          <a:off x="2127250" y="10268204"/>
          <a:ext cx="8128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102108</xdr:rowOff>
    </xdr:from>
    <xdr:to>
      <xdr:col>15</xdr:col>
      <xdr:colOff>133350</xdr:colOff>
      <xdr:row>64</xdr:row>
      <xdr:rowOff>32258</xdr:rowOff>
    </xdr:to>
    <xdr:sp macro="" textlink="">
      <xdr:nvSpPr>
        <xdr:cNvPr id="139" name="フローチャート: 判断 138"/>
        <xdr:cNvSpPr/>
      </xdr:nvSpPr>
      <xdr:spPr>
        <a:xfrm>
          <a:off x="2889250" y="1066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17035</xdr:rowOff>
    </xdr:from>
    <xdr:ext cx="762000" cy="259045"/>
    <xdr:sp macro="" textlink="">
      <xdr:nvSpPr>
        <xdr:cNvPr id="140" name="テキスト ボックス 139"/>
        <xdr:cNvSpPr txBox="1"/>
      </xdr:nvSpPr>
      <xdr:spPr>
        <a:xfrm>
          <a:off x="2597150" y="1074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71120</xdr:rowOff>
    </xdr:to>
    <xdr:cxnSp macro="">
      <xdr:nvCxnSpPr>
        <xdr:cNvPr id="141" name="直線コネクタ 140"/>
        <xdr:cNvCxnSpPr/>
      </xdr:nvCxnSpPr>
      <xdr:spPr>
        <a:xfrm>
          <a:off x="1333500" y="10292334"/>
          <a:ext cx="7937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2" name="フローチャート: 判断 141"/>
        <xdr:cNvSpPr/>
      </xdr:nvSpPr>
      <xdr:spPr>
        <a:xfrm>
          <a:off x="2095500" y="1066825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3" name="テキスト ボックス 142"/>
        <xdr:cNvSpPr txBox="1"/>
      </xdr:nvSpPr>
      <xdr:spPr>
        <a:xfrm>
          <a:off x="1784350" y="10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282700" y="1064412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971550" y="1073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51" name="楕円 150"/>
        <xdr:cNvSpPr/>
      </xdr:nvSpPr>
      <xdr:spPr>
        <a:xfrm>
          <a:off x="4464050" y="102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46499</xdr:rowOff>
    </xdr:from>
    <xdr:ext cx="762000" cy="259045"/>
    <xdr:sp macro="" textlink="">
      <xdr:nvSpPr>
        <xdr:cNvPr id="152" name="財政構造の弾力性該当値テキスト"/>
        <xdr:cNvSpPr txBox="1"/>
      </xdr:nvSpPr>
      <xdr:spPr>
        <a:xfrm>
          <a:off x="4584700" y="1010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3" name="楕円 152"/>
        <xdr:cNvSpPr/>
      </xdr:nvSpPr>
      <xdr:spPr>
        <a:xfrm>
          <a:off x="370205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4" name="テキスト ボックス 153"/>
        <xdr:cNvSpPr txBox="1"/>
      </xdr:nvSpPr>
      <xdr:spPr>
        <a:xfrm>
          <a:off x="3409950" y="985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162814</xdr:rowOff>
    </xdr:from>
    <xdr:to>
      <xdr:col>15</xdr:col>
      <xdr:colOff>133350</xdr:colOff>
      <xdr:row>61</xdr:row>
      <xdr:rowOff>92964</xdr:rowOff>
    </xdr:to>
    <xdr:sp macro="" textlink="">
      <xdr:nvSpPr>
        <xdr:cNvPr id="155" name="楕円 154"/>
        <xdr:cNvSpPr/>
      </xdr:nvSpPr>
      <xdr:spPr>
        <a:xfrm>
          <a:off x="2889250" y="10221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56" name="テキスト ボックス 155"/>
        <xdr:cNvSpPr txBox="1"/>
      </xdr:nvSpPr>
      <xdr:spPr>
        <a:xfrm>
          <a:off x="2597150" y="99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xdr:cNvSpPr/>
      </xdr:nvSpPr>
      <xdr:spPr>
        <a:xfrm>
          <a:off x="2095500" y="10246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8" name="テキスト ボックス 157"/>
        <xdr:cNvSpPr txBox="1"/>
      </xdr:nvSpPr>
      <xdr:spPr>
        <a:xfrm>
          <a:off x="178435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9" name="楕円 158"/>
        <xdr:cNvSpPr/>
      </xdr:nvSpPr>
      <xdr:spPr>
        <a:xfrm>
          <a:off x="1282700" y="102415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60" name="テキスト ボックス 159"/>
        <xdr:cNvSpPr txBox="1"/>
      </xdr:nvSpPr>
      <xdr:spPr>
        <a:xfrm>
          <a:off x="971550" y="1001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類似団体平均を下回る結果となった要因として、委託業務等の見直しを実施していること、ゴミ処理業務や消防業務を一部事務組合で行っていることが挙げられる。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一方で、町職員</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の給与引き上げ等により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人件費が増加したため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76324</xdr:rowOff>
    </xdr:from>
    <xdr:to>
      <xdr:col>23</xdr:col>
      <xdr:colOff>133350</xdr:colOff>
      <xdr:row>90</xdr:row>
      <xdr:rowOff>54359</xdr:rowOff>
    </xdr:to>
    <xdr:cxnSp macro="">
      <xdr:nvCxnSpPr>
        <xdr:cNvPr id="192" name="直線コネクタ 191"/>
        <xdr:cNvCxnSpPr/>
      </xdr:nvCxnSpPr>
      <xdr:spPr>
        <a:xfrm flipV="1">
          <a:off x="4514850" y="13655164"/>
          <a:ext cx="0" cy="148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26436</xdr:rowOff>
    </xdr:from>
    <xdr:ext cx="762000" cy="259045"/>
    <xdr:sp macro="" textlink="">
      <xdr:nvSpPr>
        <xdr:cNvPr id="193" name="人件費・物件費等の状況最小値テキスト"/>
        <xdr:cNvSpPr txBox="1"/>
      </xdr:nvSpPr>
      <xdr:spPr>
        <a:xfrm>
          <a:off x="4584700" y="151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54359</xdr:rowOff>
    </xdr:from>
    <xdr:to>
      <xdr:col>24</xdr:col>
      <xdr:colOff>12700</xdr:colOff>
      <xdr:row>90</xdr:row>
      <xdr:rowOff>54359</xdr:rowOff>
    </xdr:to>
    <xdr:cxnSp macro="">
      <xdr:nvCxnSpPr>
        <xdr:cNvPr id="194" name="直線コネクタ 193"/>
        <xdr:cNvCxnSpPr/>
      </xdr:nvCxnSpPr>
      <xdr:spPr>
        <a:xfrm>
          <a:off x="4425950" y="1514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162701</xdr:rowOff>
    </xdr:from>
    <xdr:ext cx="762000" cy="259045"/>
    <xdr:sp macro="" textlink="">
      <xdr:nvSpPr>
        <xdr:cNvPr id="195" name="人件費・物件費等の状況最大値テキスト"/>
        <xdr:cNvSpPr txBox="1"/>
      </xdr:nvSpPr>
      <xdr:spPr>
        <a:xfrm>
          <a:off x="4584700" y="1340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76324</xdr:rowOff>
    </xdr:from>
    <xdr:to>
      <xdr:col>24</xdr:col>
      <xdr:colOff>12700</xdr:colOff>
      <xdr:row>81</xdr:row>
      <xdr:rowOff>76324</xdr:rowOff>
    </xdr:to>
    <xdr:cxnSp macro="">
      <xdr:nvCxnSpPr>
        <xdr:cNvPr id="196" name="直線コネクタ 195"/>
        <xdr:cNvCxnSpPr/>
      </xdr:nvCxnSpPr>
      <xdr:spPr>
        <a:xfrm>
          <a:off x="4425950" y="13655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10356</xdr:rowOff>
    </xdr:from>
    <xdr:to>
      <xdr:col>23</xdr:col>
      <xdr:colOff>133350</xdr:colOff>
      <xdr:row>83</xdr:row>
      <xdr:rowOff>20503</xdr:rowOff>
    </xdr:to>
    <xdr:cxnSp macro="">
      <xdr:nvCxnSpPr>
        <xdr:cNvPr id="197" name="直線コネクタ 196"/>
        <xdr:cNvCxnSpPr/>
      </xdr:nvCxnSpPr>
      <xdr:spPr>
        <a:xfrm>
          <a:off x="3752850" y="13924476"/>
          <a:ext cx="762000" cy="1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4379</xdr:rowOff>
    </xdr:from>
    <xdr:ext cx="762000" cy="259045"/>
    <xdr:sp macro="" textlink="">
      <xdr:nvSpPr>
        <xdr:cNvPr id="198" name="人件費・物件費等の状況平均値テキスト"/>
        <xdr:cNvSpPr txBox="1"/>
      </xdr:nvSpPr>
      <xdr:spPr>
        <a:xfrm>
          <a:off x="4584700" y="1408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32302</xdr:rowOff>
    </xdr:from>
    <xdr:to>
      <xdr:col>23</xdr:col>
      <xdr:colOff>184150</xdr:colOff>
      <xdr:row>84</xdr:row>
      <xdr:rowOff>133902</xdr:rowOff>
    </xdr:to>
    <xdr:sp macro="" textlink="">
      <xdr:nvSpPr>
        <xdr:cNvPr id="199" name="フローチャート: 判断 198"/>
        <xdr:cNvSpPr/>
      </xdr:nvSpPr>
      <xdr:spPr>
        <a:xfrm>
          <a:off x="4464050" y="141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61018</xdr:rowOff>
    </xdr:from>
    <xdr:to>
      <xdr:col>19</xdr:col>
      <xdr:colOff>133350</xdr:colOff>
      <xdr:row>83</xdr:row>
      <xdr:rowOff>10356</xdr:rowOff>
    </xdr:to>
    <xdr:cxnSp macro="">
      <xdr:nvCxnSpPr>
        <xdr:cNvPr id="200" name="直線コネクタ 199"/>
        <xdr:cNvCxnSpPr/>
      </xdr:nvCxnSpPr>
      <xdr:spPr>
        <a:xfrm>
          <a:off x="2940050" y="13807498"/>
          <a:ext cx="812800" cy="1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128167</xdr:rowOff>
    </xdr:from>
    <xdr:to>
      <xdr:col>19</xdr:col>
      <xdr:colOff>184150</xdr:colOff>
      <xdr:row>84</xdr:row>
      <xdr:rowOff>58317</xdr:rowOff>
    </xdr:to>
    <xdr:sp macro="" textlink="">
      <xdr:nvSpPr>
        <xdr:cNvPr id="201" name="フローチャート: 判断 200"/>
        <xdr:cNvSpPr/>
      </xdr:nvSpPr>
      <xdr:spPr>
        <a:xfrm>
          <a:off x="3702050" y="14042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43094</xdr:rowOff>
    </xdr:from>
    <xdr:ext cx="736600" cy="259045"/>
    <xdr:sp macro="" textlink="">
      <xdr:nvSpPr>
        <xdr:cNvPr id="202" name="テキスト ボックス 201"/>
        <xdr:cNvSpPr txBox="1"/>
      </xdr:nvSpPr>
      <xdr:spPr>
        <a:xfrm>
          <a:off x="3409950" y="14124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2738</xdr:rowOff>
    </xdr:from>
    <xdr:to>
      <xdr:col>15</xdr:col>
      <xdr:colOff>82550</xdr:colOff>
      <xdr:row>82</xdr:row>
      <xdr:rowOff>61018</xdr:rowOff>
    </xdr:to>
    <xdr:cxnSp macro="">
      <xdr:nvCxnSpPr>
        <xdr:cNvPr id="203" name="直線コネクタ 202"/>
        <xdr:cNvCxnSpPr/>
      </xdr:nvCxnSpPr>
      <xdr:spPr>
        <a:xfrm>
          <a:off x="2127250" y="13749218"/>
          <a:ext cx="8128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18800</xdr:rowOff>
    </xdr:from>
    <xdr:to>
      <xdr:col>15</xdr:col>
      <xdr:colOff>133350</xdr:colOff>
      <xdr:row>83</xdr:row>
      <xdr:rowOff>120400</xdr:rowOff>
    </xdr:to>
    <xdr:sp macro="" textlink="">
      <xdr:nvSpPr>
        <xdr:cNvPr id="204" name="フローチャート: 判断 203"/>
        <xdr:cNvSpPr/>
      </xdr:nvSpPr>
      <xdr:spPr>
        <a:xfrm>
          <a:off x="2889250" y="1393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105177</xdr:rowOff>
    </xdr:from>
    <xdr:ext cx="762000" cy="259045"/>
    <xdr:sp macro="" textlink="">
      <xdr:nvSpPr>
        <xdr:cNvPr id="205" name="テキスト ボックス 204"/>
        <xdr:cNvSpPr txBox="1"/>
      </xdr:nvSpPr>
      <xdr:spPr>
        <a:xfrm>
          <a:off x="2597150" y="1401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2738</xdr:rowOff>
    </xdr:from>
    <xdr:to>
      <xdr:col>11</xdr:col>
      <xdr:colOff>31750</xdr:colOff>
      <xdr:row>84</xdr:row>
      <xdr:rowOff>60959</xdr:rowOff>
    </xdr:to>
    <xdr:cxnSp macro="">
      <xdr:nvCxnSpPr>
        <xdr:cNvPr id="206" name="直線コネクタ 205"/>
        <xdr:cNvCxnSpPr/>
      </xdr:nvCxnSpPr>
      <xdr:spPr>
        <a:xfrm flipV="1">
          <a:off x="1333500" y="13749218"/>
          <a:ext cx="793750" cy="39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114746</xdr:rowOff>
    </xdr:from>
    <xdr:to>
      <xdr:col>11</xdr:col>
      <xdr:colOff>82550</xdr:colOff>
      <xdr:row>83</xdr:row>
      <xdr:rowOff>44896</xdr:rowOff>
    </xdr:to>
    <xdr:sp macro="" textlink="">
      <xdr:nvSpPr>
        <xdr:cNvPr id="207" name="フローチャート: 判断 206"/>
        <xdr:cNvSpPr/>
      </xdr:nvSpPr>
      <xdr:spPr>
        <a:xfrm>
          <a:off x="2095500" y="1386122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29673</xdr:rowOff>
    </xdr:from>
    <xdr:ext cx="762000" cy="259045"/>
    <xdr:sp macro="" textlink="">
      <xdr:nvSpPr>
        <xdr:cNvPr id="208" name="テキスト ボックス 207"/>
        <xdr:cNvSpPr txBox="1"/>
      </xdr:nvSpPr>
      <xdr:spPr>
        <a:xfrm>
          <a:off x="1784350" y="139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107979</xdr:rowOff>
    </xdr:from>
    <xdr:to>
      <xdr:col>7</xdr:col>
      <xdr:colOff>31750</xdr:colOff>
      <xdr:row>83</xdr:row>
      <xdr:rowOff>38129</xdr:rowOff>
    </xdr:to>
    <xdr:sp macro="" textlink="">
      <xdr:nvSpPr>
        <xdr:cNvPr id="209" name="フローチャート: 判断 208"/>
        <xdr:cNvSpPr/>
      </xdr:nvSpPr>
      <xdr:spPr>
        <a:xfrm>
          <a:off x="1282700" y="1385445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48306</xdr:rowOff>
    </xdr:from>
    <xdr:ext cx="762000" cy="259045"/>
    <xdr:sp macro="" textlink="">
      <xdr:nvSpPr>
        <xdr:cNvPr id="210" name="テキスト ボックス 209"/>
        <xdr:cNvSpPr txBox="1"/>
      </xdr:nvSpPr>
      <xdr:spPr>
        <a:xfrm>
          <a:off x="971550" y="1362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141153</xdr:rowOff>
    </xdr:from>
    <xdr:to>
      <xdr:col>23</xdr:col>
      <xdr:colOff>184150</xdr:colOff>
      <xdr:row>83</xdr:row>
      <xdr:rowOff>71303</xdr:rowOff>
    </xdr:to>
    <xdr:sp macro="" textlink="">
      <xdr:nvSpPr>
        <xdr:cNvPr id="216" name="楕円 215"/>
        <xdr:cNvSpPr/>
      </xdr:nvSpPr>
      <xdr:spPr>
        <a:xfrm>
          <a:off x="4464050" y="13887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157680</xdr:rowOff>
    </xdr:from>
    <xdr:ext cx="762000" cy="259045"/>
    <xdr:sp macro="" textlink="">
      <xdr:nvSpPr>
        <xdr:cNvPr id="217" name="人件費・物件費等の状況該当値テキスト"/>
        <xdr:cNvSpPr txBox="1"/>
      </xdr:nvSpPr>
      <xdr:spPr>
        <a:xfrm>
          <a:off x="4584700" y="137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131006</xdr:rowOff>
    </xdr:from>
    <xdr:to>
      <xdr:col>19</xdr:col>
      <xdr:colOff>184150</xdr:colOff>
      <xdr:row>83</xdr:row>
      <xdr:rowOff>61156</xdr:rowOff>
    </xdr:to>
    <xdr:sp macro="" textlink="">
      <xdr:nvSpPr>
        <xdr:cNvPr id="218" name="楕円 217"/>
        <xdr:cNvSpPr/>
      </xdr:nvSpPr>
      <xdr:spPr>
        <a:xfrm>
          <a:off x="3702050" y="1387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71333</xdr:rowOff>
    </xdr:from>
    <xdr:ext cx="736600" cy="259045"/>
    <xdr:sp macro="" textlink="">
      <xdr:nvSpPr>
        <xdr:cNvPr id="219" name="テキスト ボックス 218"/>
        <xdr:cNvSpPr txBox="1"/>
      </xdr:nvSpPr>
      <xdr:spPr>
        <a:xfrm>
          <a:off x="3409950" y="1365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10218</xdr:rowOff>
    </xdr:from>
    <xdr:to>
      <xdr:col>15</xdr:col>
      <xdr:colOff>133350</xdr:colOff>
      <xdr:row>82</xdr:row>
      <xdr:rowOff>111818</xdr:rowOff>
    </xdr:to>
    <xdr:sp macro="" textlink="">
      <xdr:nvSpPr>
        <xdr:cNvPr id="220" name="楕円 219"/>
        <xdr:cNvSpPr/>
      </xdr:nvSpPr>
      <xdr:spPr>
        <a:xfrm>
          <a:off x="2889250" y="137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121995</xdr:rowOff>
    </xdr:from>
    <xdr:ext cx="762000" cy="259045"/>
    <xdr:sp macro="" textlink="">
      <xdr:nvSpPr>
        <xdr:cNvPr id="221" name="テキスト ボックス 220"/>
        <xdr:cNvSpPr txBox="1"/>
      </xdr:nvSpPr>
      <xdr:spPr>
        <a:xfrm>
          <a:off x="2597150" y="135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123388</xdr:rowOff>
    </xdr:from>
    <xdr:to>
      <xdr:col>11</xdr:col>
      <xdr:colOff>82550</xdr:colOff>
      <xdr:row>82</xdr:row>
      <xdr:rowOff>53538</xdr:rowOff>
    </xdr:to>
    <xdr:sp macro="" textlink="">
      <xdr:nvSpPr>
        <xdr:cNvPr id="222" name="楕円 221"/>
        <xdr:cNvSpPr/>
      </xdr:nvSpPr>
      <xdr:spPr>
        <a:xfrm>
          <a:off x="2095500" y="1370222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63715</xdr:rowOff>
    </xdr:from>
    <xdr:ext cx="762000" cy="259045"/>
    <xdr:sp macro="" textlink="">
      <xdr:nvSpPr>
        <xdr:cNvPr id="223" name="テキスト ボックス 222"/>
        <xdr:cNvSpPr txBox="1"/>
      </xdr:nvSpPr>
      <xdr:spPr>
        <a:xfrm>
          <a:off x="1784350" y="134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10159</xdr:rowOff>
    </xdr:from>
    <xdr:to>
      <xdr:col>7</xdr:col>
      <xdr:colOff>31750</xdr:colOff>
      <xdr:row>84</xdr:row>
      <xdr:rowOff>111759</xdr:rowOff>
    </xdr:to>
    <xdr:sp macro="" textlink="">
      <xdr:nvSpPr>
        <xdr:cNvPr id="224" name="楕円 223"/>
        <xdr:cNvSpPr/>
      </xdr:nvSpPr>
      <xdr:spPr>
        <a:xfrm>
          <a:off x="1282700" y="140919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96536</xdr:rowOff>
    </xdr:from>
    <xdr:ext cx="762000" cy="259045"/>
    <xdr:sp macro="" textlink="">
      <xdr:nvSpPr>
        <xdr:cNvPr id="225" name="テキスト ボックス 224"/>
        <xdr:cNvSpPr txBox="1"/>
      </xdr:nvSpPr>
      <xdr:spPr>
        <a:xfrm>
          <a:off x="971550" y="141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給与引き上げによって前年度より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ポイントの増となった。しかし依然として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類似団体平均と比較しても最低水準にある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給与規則に則った昇級昇格制度を行い給与の適正化に努めていく。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167922</xdr:rowOff>
    </xdr:from>
    <xdr:to>
      <xdr:col>81</xdr:col>
      <xdr:colOff>44450</xdr:colOff>
      <xdr:row>89</xdr:row>
      <xdr:rowOff>136878</xdr:rowOff>
    </xdr:to>
    <xdr:cxnSp macro="">
      <xdr:nvCxnSpPr>
        <xdr:cNvPr id="254" name="直線コネクタ 253"/>
        <xdr:cNvCxnSpPr/>
      </xdr:nvCxnSpPr>
      <xdr:spPr>
        <a:xfrm flipV="1">
          <a:off x="15474950" y="13746762"/>
          <a:ext cx="0" cy="1310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5" name="給与水準   （国との比較）最小値テキスト"/>
        <xdr:cNvSpPr txBox="1"/>
      </xdr:nvSpPr>
      <xdr:spPr>
        <a:xfrm>
          <a:off x="15563850" y="150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6" name="直線コネクタ 255"/>
        <xdr:cNvCxnSpPr/>
      </xdr:nvCxnSpPr>
      <xdr:spPr>
        <a:xfrm>
          <a:off x="15405100" y="15056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82849</xdr:rowOff>
    </xdr:from>
    <xdr:ext cx="762000" cy="259045"/>
    <xdr:sp macro="" textlink="">
      <xdr:nvSpPr>
        <xdr:cNvPr id="257" name="給与水準   （国との比較）最大値テキスト"/>
        <xdr:cNvSpPr txBox="1"/>
      </xdr:nvSpPr>
      <xdr:spPr>
        <a:xfrm>
          <a:off x="15563850" y="134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167922</xdr:rowOff>
    </xdr:from>
    <xdr:to>
      <xdr:col>81</xdr:col>
      <xdr:colOff>133350</xdr:colOff>
      <xdr:row>81</xdr:row>
      <xdr:rowOff>167922</xdr:rowOff>
    </xdr:to>
    <xdr:cxnSp macro="">
      <xdr:nvCxnSpPr>
        <xdr:cNvPr id="258" name="直線コネクタ 257"/>
        <xdr:cNvCxnSpPr/>
      </xdr:nvCxnSpPr>
      <xdr:spPr>
        <a:xfrm>
          <a:off x="15405100" y="1374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83</xdr:row>
      <xdr:rowOff>146755</xdr:rowOff>
    </xdr:to>
    <xdr:cxnSp macro="">
      <xdr:nvCxnSpPr>
        <xdr:cNvPr id="259" name="直線コネクタ 258"/>
        <xdr:cNvCxnSpPr/>
      </xdr:nvCxnSpPr>
      <xdr:spPr>
        <a:xfrm>
          <a:off x="14712950" y="13863602"/>
          <a:ext cx="762000" cy="1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60" name="給与水準   （国との比較）平均値テキスト"/>
        <xdr:cNvSpPr txBox="1"/>
      </xdr:nvSpPr>
      <xdr:spPr>
        <a:xfrm>
          <a:off x="15563850" y="14376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1" name="フローチャート: 判断 260"/>
        <xdr:cNvSpPr/>
      </xdr:nvSpPr>
      <xdr:spPr>
        <a:xfrm>
          <a:off x="15427960" y="1440462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26105</xdr:rowOff>
    </xdr:to>
    <xdr:cxnSp macro="">
      <xdr:nvCxnSpPr>
        <xdr:cNvPr id="262" name="直線コネクタ 261"/>
        <xdr:cNvCxnSpPr/>
      </xdr:nvCxnSpPr>
      <xdr:spPr>
        <a:xfrm flipV="1">
          <a:off x="13903960" y="13863602"/>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26105</xdr:rowOff>
    </xdr:to>
    <xdr:cxnSp macro="">
      <xdr:nvCxnSpPr>
        <xdr:cNvPr id="265" name="直線コネクタ 264"/>
        <xdr:cNvCxnSpPr/>
      </xdr:nvCxnSpPr>
      <xdr:spPr>
        <a:xfrm>
          <a:off x="13106400" y="13836791"/>
          <a:ext cx="797560" cy="10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3868400" y="1441802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3557250" y="145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90311</xdr:rowOff>
    </xdr:to>
    <xdr:cxnSp macro="">
      <xdr:nvCxnSpPr>
        <xdr:cNvPr id="268" name="直線コネクタ 267"/>
        <xdr:cNvCxnSpPr/>
      </xdr:nvCxnSpPr>
      <xdr:spPr>
        <a:xfrm>
          <a:off x="12293600" y="13652924"/>
          <a:ext cx="812800" cy="18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3055600" y="1437781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xdr:cNvSpPr txBox="1"/>
      </xdr:nvSpPr>
      <xdr:spPr>
        <a:xfrm>
          <a:off x="12763500" y="144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19507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8" name="楕円 277"/>
        <xdr:cNvSpPr/>
      </xdr:nvSpPr>
      <xdr:spPr>
        <a:xfrm>
          <a:off x="15427960" y="14010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9" name="給与水準   （国との比較）該当値テキスト"/>
        <xdr:cNvSpPr txBox="1"/>
      </xdr:nvSpPr>
      <xdr:spPr>
        <a:xfrm>
          <a:off x="15563850" y="1385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0" name="楕円 279"/>
        <xdr:cNvSpPr/>
      </xdr:nvSpPr>
      <xdr:spPr>
        <a:xfrm>
          <a:off x="14665960" y="138128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1" name="テキスト ボックス 280"/>
        <xdr:cNvSpPr txBox="1"/>
      </xdr:nvSpPr>
      <xdr:spPr>
        <a:xfrm>
          <a:off x="14370050" y="13585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2" name="楕円 281"/>
        <xdr:cNvSpPr/>
      </xdr:nvSpPr>
      <xdr:spPr>
        <a:xfrm>
          <a:off x="13868400" y="1389323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3" name="テキスト ボックス 282"/>
        <xdr:cNvSpPr txBox="1"/>
      </xdr:nvSpPr>
      <xdr:spPr>
        <a:xfrm>
          <a:off x="13557250" y="136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4" name="楕円 283"/>
        <xdr:cNvSpPr/>
      </xdr:nvSpPr>
      <xdr:spPr>
        <a:xfrm>
          <a:off x="13055600" y="1378599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5" name="テキスト ボックス 284"/>
        <xdr:cNvSpPr txBox="1"/>
      </xdr:nvSpPr>
      <xdr:spPr>
        <a:xfrm>
          <a:off x="12763500" y="135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xdr:cNvSpPr/>
      </xdr:nvSpPr>
      <xdr:spPr>
        <a:xfrm>
          <a:off x="12242800" y="136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xdr:cNvSpPr txBox="1"/>
      </xdr:nvSpPr>
      <xdr:spPr>
        <a:xfrm>
          <a:off x="11950700" y="1337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近年は人口減少により人口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人当たり職員数が増加傾向にあるなか、定員管理計画により適正な人員管理に努めた結果、類似団体平均を下回った。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今後も住民サービスを低下させることなく、電子化の推進やアウトソーシングの活用を図ることにより、人口に見合う適切な定員管理に努めていく。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159748</xdr:rowOff>
    </xdr:from>
    <xdr:to>
      <xdr:col>81</xdr:col>
      <xdr:colOff>44450</xdr:colOff>
      <xdr:row>67</xdr:row>
      <xdr:rowOff>147229</xdr:rowOff>
    </xdr:to>
    <xdr:cxnSp macro="">
      <xdr:nvCxnSpPr>
        <xdr:cNvPr id="319" name="直線コネクタ 318"/>
        <xdr:cNvCxnSpPr/>
      </xdr:nvCxnSpPr>
      <xdr:spPr>
        <a:xfrm flipV="1">
          <a:off x="15474950" y="9882868"/>
          <a:ext cx="0" cy="1496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119306</xdr:rowOff>
    </xdr:from>
    <xdr:ext cx="762000" cy="259045"/>
    <xdr:sp macro="" textlink="">
      <xdr:nvSpPr>
        <xdr:cNvPr id="320" name="定員管理の状況最小値テキスト"/>
        <xdr:cNvSpPr txBox="1"/>
      </xdr:nvSpPr>
      <xdr:spPr>
        <a:xfrm>
          <a:off x="15563850" y="1135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147229</xdr:rowOff>
    </xdr:from>
    <xdr:to>
      <xdr:col>81</xdr:col>
      <xdr:colOff>133350</xdr:colOff>
      <xdr:row>67</xdr:row>
      <xdr:rowOff>147229</xdr:rowOff>
    </xdr:to>
    <xdr:cxnSp macro="">
      <xdr:nvCxnSpPr>
        <xdr:cNvPr id="321" name="直線コネクタ 320"/>
        <xdr:cNvCxnSpPr/>
      </xdr:nvCxnSpPr>
      <xdr:spPr>
        <a:xfrm>
          <a:off x="15405100" y="113791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74675</xdr:rowOff>
    </xdr:from>
    <xdr:ext cx="762000" cy="259045"/>
    <xdr:sp macro="" textlink="">
      <xdr:nvSpPr>
        <xdr:cNvPr id="322" name="定員管理の状況最大値テキスト"/>
        <xdr:cNvSpPr txBox="1"/>
      </xdr:nvSpPr>
      <xdr:spPr>
        <a:xfrm>
          <a:off x="15563850" y="963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159748</xdr:rowOff>
    </xdr:from>
    <xdr:to>
      <xdr:col>81</xdr:col>
      <xdr:colOff>133350</xdr:colOff>
      <xdr:row>58</xdr:row>
      <xdr:rowOff>159748</xdr:rowOff>
    </xdr:to>
    <xdr:cxnSp macro="">
      <xdr:nvCxnSpPr>
        <xdr:cNvPr id="323" name="直線コネクタ 322"/>
        <xdr:cNvCxnSpPr/>
      </xdr:nvCxnSpPr>
      <xdr:spPr>
        <a:xfrm>
          <a:off x="15405100" y="9882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127998</xdr:rowOff>
    </xdr:to>
    <xdr:cxnSp macro="">
      <xdr:nvCxnSpPr>
        <xdr:cNvPr id="324" name="直線コネクタ 323"/>
        <xdr:cNvCxnSpPr/>
      </xdr:nvCxnSpPr>
      <xdr:spPr>
        <a:xfrm>
          <a:off x="14712950" y="10335078"/>
          <a:ext cx="762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25" name="定員管理の状況平均値テキスト"/>
        <xdr:cNvSpPr txBox="1"/>
      </xdr:nvSpPr>
      <xdr:spPr>
        <a:xfrm>
          <a:off x="15563850" y="10278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26" name="フローチャート: 判断 325"/>
        <xdr:cNvSpPr/>
      </xdr:nvSpPr>
      <xdr:spPr>
        <a:xfrm>
          <a:off x="15427960" y="103066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61</xdr:row>
      <xdr:rowOff>109038</xdr:rowOff>
    </xdr:to>
    <xdr:cxnSp macro="">
      <xdr:nvCxnSpPr>
        <xdr:cNvPr id="327" name="直線コネクタ 326"/>
        <xdr:cNvCxnSpPr/>
      </xdr:nvCxnSpPr>
      <xdr:spPr>
        <a:xfrm>
          <a:off x="13903960" y="10312672"/>
          <a:ext cx="80899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70303</xdr:rowOff>
    </xdr:from>
    <xdr:to>
      <xdr:col>77</xdr:col>
      <xdr:colOff>95250</xdr:colOff>
      <xdr:row>62</xdr:row>
      <xdr:rowOff>453</xdr:rowOff>
    </xdr:to>
    <xdr:sp macro="" textlink="">
      <xdr:nvSpPr>
        <xdr:cNvPr id="328" name="フローチャート: 判断 327"/>
        <xdr:cNvSpPr/>
      </xdr:nvSpPr>
      <xdr:spPr>
        <a:xfrm>
          <a:off x="14665960" y="102963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156680</xdr:rowOff>
    </xdr:from>
    <xdr:ext cx="736600" cy="259045"/>
    <xdr:sp macro="" textlink="">
      <xdr:nvSpPr>
        <xdr:cNvPr id="329" name="テキスト ボックス 328"/>
        <xdr:cNvSpPr txBox="1"/>
      </xdr:nvSpPr>
      <xdr:spPr>
        <a:xfrm>
          <a:off x="14370050" y="1038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86632</xdr:rowOff>
    </xdr:to>
    <xdr:cxnSp macro="">
      <xdr:nvCxnSpPr>
        <xdr:cNvPr id="330" name="直線コネクタ 329"/>
        <xdr:cNvCxnSpPr/>
      </xdr:nvCxnSpPr>
      <xdr:spPr>
        <a:xfrm>
          <a:off x="13106400" y="10286818"/>
          <a:ext cx="79756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31" name="フローチャート: 判断 330"/>
        <xdr:cNvSpPr/>
      </xdr:nvSpPr>
      <xdr:spPr>
        <a:xfrm>
          <a:off x="13868400" y="102515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32" name="テキスト ボックス 331"/>
        <xdr:cNvSpPr txBox="1"/>
      </xdr:nvSpPr>
      <xdr:spPr>
        <a:xfrm>
          <a:off x="13557250" y="1002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60778</xdr:rowOff>
    </xdr:from>
    <xdr:to>
      <xdr:col>68</xdr:col>
      <xdr:colOff>152400</xdr:colOff>
      <xdr:row>61</xdr:row>
      <xdr:rowOff>84909</xdr:rowOff>
    </xdr:to>
    <xdr:cxnSp macro="">
      <xdr:nvCxnSpPr>
        <xdr:cNvPr id="333" name="直線コネクタ 332"/>
        <xdr:cNvCxnSpPr/>
      </xdr:nvCxnSpPr>
      <xdr:spPr>
        <a:xfrm flipV="1">
          <a:off x="12293600" y="10286818"/>
          <a:ext cx="8128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4" name="フローチャート: 判断 333"/>
        <xdr:cNvSpPr/>
      </xdr:nvSpPr>
      <xdr:spPr>
        <a:xfrm>
          <a:off x="13055600" y="1025842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5" name="テキスト ボックス 334"/>
        <xdr:cNvSpPr txBox="1"/>
      </xdr:nvSpPr>
      <xdr:spPr>
        <a:xfrm>
          <a:off x="127635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28938</xdr:rowOff>
    </xdr:from>
    <xdr:to>
      <xdr:col>64</xdr:col>
      <xdr:colOff>152400</xdr:colOff>
      <xdr:row>61</xdr:row>
      <xdr:rowOff>130538</xdr:rowOff>
    </xdr:to>
    <xdr:sp macro="" textlink="">
      <xdr:nvSpPr>
        <xdr:cNvPr id="336" name="フローチャート: 判断 335"/>
        <xdr:cNvSpPr/>
      </xdr:nvSpPr>
      <xdr:spPr>
        <a:xfrm>
          <a:off x="12242800" y="102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140715</xdr:rowOff>
    </xdr:from>
    <xdr:ext cx="762000" cy="259045"/>
    <xdr:sp macro="" textlink="">
      <xdr:nvSpPr>
        <xdr:cNvPr id="337" name="テキスト ボックス 336"/>
        <xdr:cNvSpPr txBox="1"/>
      </xdr:nvSpPr>
      <xdr:spPr>
        <a:xfrm>
          <a:off x="11950700" y="1003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77198</xdr:rowOff>
    </xdr:from>
    <xdr:to>
      <xdr:col>81</xdr:col>
      <xdr:colOff>95250</xdr:colOff>
      <xdr:row>62</xdr:row>
      <xdr:rowOff>7348</xdr:rowOff>
    </xdr:to>
    <xdr:sp macro="" textlink="">
      <xdr:nvSpPr>
        <xdr:cNvPr id="343" name="楕円 342"/>
        <xdr:cNvSpPr/>
      </xdr:nvSpPr>
      <xdr:spPr>
        <a:xfrm>
          <a:off x="15427960" y="103032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93725</xdr:rowOff>
    </xdr:from>
    <xdr:ext cx="762000" cy="259045"/>
    <xdr:sp macro="" textlink="">
      <xdr:nvSpPr>
        <xdr:cNvPr id="344" name="定員管理の状況該当値テキスト"/>
        <xdr:cNvSpPr txBox="1"/>
      </xdr:nvSpPr>
      <xdr:spPr>
        <a:xfrm>
          <a:off x="15563850" y="101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5" name="楕円 344"/>
        <xdr:cNvSpPr/>
      </xdr:nvSpPr>
      <xdr:spPr>
        <a:xfrm>
          <a:off x="14665960" y="1028427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170015</xdr:rowOff>
    </xdr:from>
    <xdr:ext cx="736600" cy="259045"/>
    <xdr:sp macro="" textlink="">
      <xdr:nvSpPr>
        <xdr:cNvPr id="346" name="テキスト ボックス 345"/>
        <xdr:cNvSpPr txBox="1"/>
      </xdr:nvSpPr>
      <xdr:spPr>
        <a:xfrm>
          <a:off x="14370050" y="1006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35832</xdr:rowOff>
    </xdr:from>
    <xdr:to>
      <xdr:col>73</xdr:col>
      <xdr:colOff>44450</xdr:colOff>
      <xdr:row>61</xdr:row>
      <xdr:rowOff>137432</xdr:rowOff>
    </xdr:to>
    <xdr:sp macro="" textlink="">
      <xdr:nvSpPr>
        <xdr:cNvPr id="347" name="楕円 346"/>
        <xdr:cNvSpPr/>
      </xdr:nvSpPr>
      <xdr:spPr>
        <a:xfrm>
          <a:off x="13868400" y="102618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122209</xdr:rowOff>
    </xdr:from>
    <xdr:ext cx="762000" cy="259045"/>
    <xdr:sp macro="" textlink="">
      <xdr:nvSpPr>
        <xdr:cNvPr id="348" name="テキスト ボックス 347"/>
        <xdr:cNvSpPr txBox="1"/>
      </xdr:nvSpPr>
      <xdr:spPr>
        <a:xfrm>
          <a:off x="13557250" y="103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9978</xdr:rowOff>
    </xdr:from>
    <xdr:to>
      <xdr:col>68</xdr:col>
      <xdr:colOff>203200</xdr:colOff>
      <xdr:row>61</xdr:row>
      <xdr:rowOff>111578</xdr:rowOff>
    </xdr:to>
    <xdr:sp macro="" textlink="">
      <xdr:nvSpPr>
        <xdr:cNvPr id="349" name="楕円 348"/>
        <xdr:cNvSpPr/>
      </xdr:nvSpPr>
      <xdr:spPr>
        <a:xfrm>
          <a:off x="13055600" y="1023601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121755</xdr:rowOff>
    </xdr:from>
    <xdr:ext cx="762000" cy="259045"/>
    <xdr:sp macro="" textlink="">
      <xdr:nvSpPr>
        <xdr:cNvPr id="350" name="テキスト ボックス 349"/>
        <xdr:cNvSpPr txBox="1"/>
      </xdr:nvSpPr>
      <xdr:spPr>
        <a:xfrm>
          <a:off x="12763500" y="100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51" name="楕円 350"/>
        <xdr:cNvSpPr/>
      </xdr:nvSpPr>
      <xdr:spPr>
        <a:xfrm>
          <a:off x="1224280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120486</xdr:rowOff>
    </xdr:from>
    <xdr:ext cx="762000" cy="259045"/>
    <xdr:sp macro="" textlink="">
      <xdr:nvSpPr>
        <xdr:cNvPr id="352" name="テキスト ボックス 351"/>
        <xdr:cNvSpPr txBox="1"/>
      </xdr:nvSpPr>
      <xdr:spPr>
        <a:xfrm>
          <a:off x="11950700" y="103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元利償還金額が前年度約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千万円に対して、今年度約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千万円と増加したことで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依然として類似団体平均を上回っているため、引き続き緊急度･住民ニーズを的確に把握した事業選択により、地方債に大きく頼ることのない財政運営に努めていく。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41910</xdr:rowOff>
    </xdr:to>
    <xdr:cxnSp macro="">
      <xdr:nvCxnSpPr>
        <xdr:cNvPr id="380" name="直線コネクタ 379"/>
        <xdr:cNvCxnSpPr/>
      </xdr:nvCxnSpPr>
      <xdr:spPr>
        <a:xfrm flipV="1">
          <a:off x="15474950" y="6305127"/>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1" name="公債費負担の状況最小値テキスト"/>
        <xdr:cNvSpPr txBox="1"/>
      </xdr:nvSpPr>
      <xdr:spPr>
        <a:xfrm>
          <a:off x="1556385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2" name="直線コネクタ 381"/>
        <xdr:cNvCxnSpPr/>
      </xdr:nvCxnSpPr>
      <xdr:spPr>
        <a:xfrm>
          <a:off x="15405100" y="7585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5563850" y="60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5405100" y="630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71120</xdr:rowOff>
    </xdr:to>
    <xdr:cxnSp macro="">
      <xdr:nvCxnSpPr>
        <xdr:cNvPr id="385" name="直線コネクタ 384"/>
        <xdr:cNvCxnSpPr/>
      </xdr:nvCxnSpPr>
      <xdr:spPr>
        <a:xfrm>
          <a:off x="14712950" y="7223337"/>
          <a:ext cx="762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86" name="公債費負担の状況平均値テキスト"/>
        <xdr:cNvSpPr txBox="1"/>
      </xdr:nvSpPr>
      <xdr:spPr>
        <a:xfrm>
          <a:off x="15563850" y="6715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87" name="フローチャート: 判断 386"/>
        <xdr:cNvSpPr/>
      </xdr:nvSpPr>
      <xdr:spPr>
        <a:xfrm>
          <a:off x="15427960" y="68702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14817</xdr:rowOff>
    </xdr:to>
    <xdr:cxnSp macro="">
      <xdr:nvCxnSpPr>
        <xdr:cNvPr id="388" name="直線コネクタ 387"/>
        <xdr:cNvCxnSpPr/>
      </xdr:nvCxnSpPr>
      <xdr:spPr>
        <a:xfrm>
          <a:off x="13903960" y="7223337"/>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4665960" y="68541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437005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14817</xdr:rowOff>
    </xdr:to>
    <xdr:cxnSp macro="">
      <xdr:nvCxnSpPr>
        <xdr:cNvPr id="391" name="直線コネクタ 390"/>
        <xdr:cNvCxnSpPr/>
      </xdr:nvCxnSpPr>
      <xdr:spPr>
        <a:xfrm>
          <a:off x="13106400" y="7170843"/>
          <a:ext cx="797560" cy="5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2" name="フローチャート: 判断 391"/>
        <xdr:cNvSpPr/>
      </xdr:nvSpPr>
      <xdr:spPr>
        <a:xfrm>
          <a:off x="13868400" y="68541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3" name="テキスト ボックス 392"/>
        <xdr:cNvSpPr txBox="1"/>
      </xdr:nvSpPr>
      <xdr:spPr>
        <a:xfrm>
          <a:off x="1355725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129963</xdr:rowOff>
    </xdr:to>
    <xdr:cxnSp macro="">
      <xdr:nvCxnSpPr>
        <xdr:cNvPr id="394" name="直線コネクタ 393"/>
        <xdr:cNvCxnSpPr/>
      </xdr:nvCxnSpPr>
      <xdr:spPr>
        <a:xfrm>
          <a:off x="12293600" y="7090410"/>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3055600" y="6906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2763500" y="668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397" name="フローチャート: 判断 396"/>
        <xdr:cNvSpPr/>
      </xdr:nvSpPr>
      <xdr:spPr>
        <a:xfrm>
          <a:off x="12242800" y="6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398" name="テキスト ボックス 397"/>
        <xdr:cNvSpPr txBox="1"/>
      </xdr:nvSpPr>
      <xdr:spPr>
        <a:xfrm>
          <a:off x="11950700" y="669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20320</xdr:rowOff>
    </xdr:from>
    <xdr:to>
      <xdr:col>81</xdr:col>
      <xdr:colOff>95250</xdr:colOff>
      <xdr:row>43</xdr:row>
      <xdr:rowOff>121920</xdr:rowOff>
    </xdr:to>
    <xdr:sp macro="" textlink="">
      <xdr:nvSpPr>
        <xdr:cNvPr id="404" name="楕円 403"/>
        <xdr:cNvSpPr/>
      </xdr:nvSpPr>
      <xdr:spPr>
        <a:xfrm>
          <a:off x="15427960" y="7228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163847</xdr:rowOff>
    </xdr:from>
    <xdr:ext cx="762000" cy="259045"/>
    <xdr:sp macro="" textlink="">
      <xdr:nvSpPr>
        <xdr:cNvPr id="405" name="公債費負担の状況該当値テキスト"/>
        <xdr:cNvSpPr txBox="1"/>
      </xdr:nvSpPr>
      <xdr:spPr>
        <a:xfrm>
          <a:off x="1556385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xdr:cNvSpPr/>
      </xdr:nvSpPr>
      <xdr:spPr>
        <a:xfrm>
          <a:off x="14665960" y="7176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xdr:cNvSpPr txBox="1"/>
      </xdr:nvSpPr>
      <xdr:spPr>
        <a:xfrm>
          <a:off x="14370050" y="725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8" name="楕円 407"/>
        <xdr:cNvSpPr/>
      </xdr:nvSpPr>
      <xdr:spPr>
        <a:xfrm>
          <a:off x="13868400" y="71763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9" name="テキスト ボックス 408"/>
        <xdr:cNvSpPr txBox="1"/>
      </xdr:nvSpPr>
      <xdr:spPr>
        <a:xfrm>
          <a:off x="1355725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10" name="楕円 409"/>
        <xdr:cNvSpPr/>
      </xdr:nvSpPr>
      <xdr:spPr>
        <a:xfrm>
          <a:off x="13055600" y="71200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11" name="テキスト ボックス 410"/>
        <xdr:cNvSpPr txBox="1"/>
      </xdr:nvSpPr>
      <xdr:spPr>
        <a:xfrm>
          <a:off x="12763500" y="72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2" name="楕円 411"/>
        <xdr:cNvSpPr/>
      </xdr:nvSpPr>
      <xdr:spPr>
        <a:xfrm>
          <a:off x="12242800" y="7043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3" name="テキスト ボックス 412"/>
        <xdr:cNvSpPr txBox="1"/>
      </xdr:nvSpPr>
      <xdr:spPr>
        <a:xfrm>
          <a:off x="11950700" y="712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財政調整基金の取崩し額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千万円に対して、積立金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千万円による充当可能基金の増加が要因で、前年度より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しかし依然として類似団体平均を上回っているため、基金取崩しの抑制等により類似団体平均を下回るように努め、財政の健全化を図っていく。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162518</xdr:rowOff>
    </xdr:to>
    <xdr:cxnSp macro="">
      <xdr:nvCxnSpPr>
        <xdr:cNvPr id="442" name="直線コネクタ 441"/>
        <xdr:cNvCxnSpPr/>
      </xdr:nvCxnSpPr>
      <xdr:spPr>
        <a:xfrm flipV="1">
          <a:off x="15474950" y="2321137"/>
          <a:ext cx="0" cy="136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134595</xdr:rowOff>
    </xdr:from>
    <xdr:ext cx="762000" cy="259045"/>
    <xdr:sp macro="" textlink="">
      <xdr:nvSpPr>
        <xdr:cNvPr id="443" name="将来負担の状況最小値テキスト"/>
        <xdr:cNvSpPr txBox="1"/>
      </xdr:nvSpPr>
      <xdr:spPr>
        <a:xfrm>
          <a:off x="15563850" y="365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162518</xdr:rowOff>
    </xdr:from>
    <xdr:to>
      <xdr:col>81</xdr:col>
      <xdr:colOff>133350</xdr:colOff>
      <xdr:row>21</xdr:row>
      <xdr:rowOff>162518</xdr:rowOff>
    </xdr:to>
    <xdr:cxnSp macro="">
      <xdr:nvCxnSpPr>
        <xdr:cNvPr id="444" name="直線コネクタ 443"/>
        <xdr:cNvCxnSpPr/>
      </xdr:nvCxnSpPr>
      <xdr:spPr>
        <a:xfrm>
          <a:off x="15405100" y="3682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58589</xdr:rowOff>
    </xdr:from>
    <xdr:to>
      <xdr:col>81</xdr:col>
      <xdr:colOff>44450</xdr:colOff>
      <xdr:row>16</xdr:row>
      <xdr:rowOff>98806</xdr:rowOff>
    </xdr:to>
    <xdr:cxnSp macro="">
      <xdr:nvCxnSpPr>
        <xdr:cNvPr id="447" name="直線コネクタ 446"/>
        <xdr:cNvCxnSpPr/>
      </xdr:nvCxnSpPr>
      <xdr:spPr>
        <a:xfrm flipV="1">
          <a:off x="14712950" y="2740829"/>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5563850" y="213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98806</xdr:rowOff>
    </xdr:from>
    <xdr:to>
      <xdr:col>77</xdr:col>
      <xdr:colOff>44450</xdr:colOff>
      <xdr:row>17</xdr:row>
      <xdr:rowOff>121200</xdr:rowOff>
    </xdr:to>
    <xdr:cxnSp macro="">
      <xdr:nvCxnSpPr>
        <xdr:cNvPr id="450" name="直線コネクタ 449"/>
        <xdr:cNvCxnSpPr/>
      </xdr:nvCxnSpPr>
      <xdr:spPr>
        <a:xfrm flipV="1">
          <a:off x="13903960" y="2781046"/>
          <a:ext cx="808990" cy="19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143298</xdr:rowOff>
    </xdr:from>
    <xdr:to>
      <xdr:col>77</xdr:col>
      <xdr:colOff>95250</xdr:colOff>
      <xdr:row>14</xdr:row>
      <xdr:rowOff>73448</xdr:rowOff>
    </xdr:to>
    <xdr:sp macro="" textlink="">
      <xdr:nvSpPr>
        <xdr:cNvPr id="451" name="フローチャート: 判断 450"/>
        <xdr:cNvSpPr/>
      </xdr:nvSpPr>
      <xdr:spPr>
        <a:xfrm>
          <a:off x="14665960" y="2322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83625</xdr:rowOff>
    </xdr:from>
    <xdr:ext cx="736600" cy="259045"/>
    <xdr:sp macro="" textlink="">
      <xdr:nvSpPr>
        <xdr:cNvPr id="452" name="テキスト ボックス 451"/>
        <xdr:cNvSpPr txBox="1"/>
      </xdr:nvSpPr>
      <xdr:spPr>
        <a:xfrm>
          <a:off x="14370050" y="209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121200</xdr:rowOff>
    </xdr:from>
    <xdr:to>
      <xdr:col>72</xdr:col>
      <xdr:colOff>203200</xdr:colOff>
      <xdr:row>17</xdr:row>
      <xdr:rowOff>123613</xdr:rowOff>
    </xdr:to>
    <xdr:cxnSp macro="">
      <xdr:nvCxnSpPr>
        <xdr:cNvPr id="453" name="直線コネクタ 452"/>
        <xdr:cNvCxnSpPr/>
      </xdr:nvCxnSpPr>
      <xdr:spPr>
        <a:xfrm flipV="1">
          <a:off x="13106400" y="2971080"/>
          <a:ext cx="79756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xdr:rowOff>
    </xdr:from>
    <xdr:to>
      <xdr:col>73</xdr:col>
      <xdr:colOff>44450</xdr:colOff>
      <xdr:row>14</xdr:row>
      <xdr:rowOff>108839</xdr:rowOff>
    </xdr:to>
    <xdr:sp macro="" textlink="">
      <xdr:nvSpPr>
        <xdr:cNvPr id="454" name="フローチャート: 判断 453"/>
        <xdr:cNvSpPr/>
      </xdr:nvSpPr>
      <xdr:spPr>
        <a:xfrm>
          <a:off x="13868400" y="2354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119016</xdr:rowOff>
    </xdr:from>
    <xdr:ext cx="762000" cy="259045"/>
    <xdr:sp macro="" textlink="">
      <xdr:nvSpPr>
        <xdr:cNvPr id="455" name="テキスト ボックス 454"/>
        <xdr:cNvSpPr txBox="1"/>
      </xdr:nvSpPr>
      <xdr:spPr>
        <a:xfrm>
          <a:off x="13557250" y="213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85005</xdr:rowOff>
    </xdr:from>
    <xdr:to>
      <xdr:col>68</xdr:col>
      <xdr:colOff>152400</xdr:colOff>
      <xdr:row>17</xdr:row>
      <xdr:rowOff>123613</xdr:rowOff>
    </xdr:to>
    <xdr:cxnSp macro="">
      <xdr:nvCxnSpPr>
        <xdr:cNvPr id="456" name="直線コネクタ 455"/>
        <xdr:cNvCxnSpPr/>
      </xdr:nvCxnSpPr>
      <xdr:spPr>
        <a:xfrm>
          <a:off x="12293600" y="2934885"/>
          <a:ext cx="8128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3217</xdr:rowOff>
    </xdr:from>
    <xdr:to>
      <xdr:col>68</xdr:col>
      <xdr:colOff>203200</xdr:colOff>
      <xdr:row>14</xdr:row>
      <xdr:rowOff>104817</xdr:rowOff>
    </xdr:to>
    <xdr:sp macro="" textlink="">
      <xdr:nvSpPr>
        <xdr:cNvPr id="457" name="フローチャート: 判断 456"/>
        <xdr:cNvSpPr/>
      </xdr:nvSpPr>
      <xdr:spPr>
        <a:xfrm>
          <a:off x="13055600" y="23501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114994</xdr:rowOff>
    </xdr:from>
    <xdr:ext cx="762000" cy="259045"/>
    <xdr:sp macro="" textlink="">
      <xdr:nvSpPr>
        <xdr:cNvPr id="458" name="テキスト ボックス 457"/>
        <xdr:cNvSpPr txBox="1"/>
      </xdr:nvSpPr>
      <xdr:spPr>
        <a:xfrm>
          <a:off x="12763500" y="212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11261</xdr:rowOff>
    </xdr:from>
    <xdr:to>
      <xdr:col>64</xdr:col>
      <xdr:colOff>152400</xdr:colOff>
      <xdr:row>14</xdr:row>
      <xdr:rowOff>112861</xdr:rowOff>
    </xdr:to>
    <xdr:sp macro="" textlink="">
      <xdr:nvSpPr>
        <xdr:cNvPr id="459" name="フローチャート: 判断 458"/>
        <xdr:cNvSpPr/>
      </xdr:nvSpPr>
      <xdr:spPr>
        <a:xfrm>
          <a:off x="12242800" y="2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123038</xdr:rowOff>
    </xdr:from>
    <xdr:ext cx="762000" cy="259045"/>
    <xdr:sp macro="" textlink="">
      <xdr:nvSpPr>
        <xdr:cNvPr id="460" name="テキスト ボックス 459"/>
        <xdr:cNvSpPr txBox="1"/>
      </xdr:nvSpPr>
      <xdr:spPr>
        <a:xfrm>
          <a:off x="11950700" y="213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66" name="楕円 465"/>
        <xdr:cNvSpPr/>
      </xdr:nvSpPr>
      <xdr:spPr>
        <a:xfrm>
          <a:off x="15427960" y="269002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151316</xdr:rowOff>
    </xdr:from>
    <xdr:ext cx="762000" cy="259045"/>
    <xdr:sp macro="" textlink="">
      <xdr:nvSpPr>
        <xdr:cNvPr id="467" name="将来負担の状況該当値テキスト"/>
        <xdr:cNvSpPr txBox="1"/>
      </xdr:nvSpPr>
      <xdr:spPr>
        <a:xfrm>
          <a:off x="15563850" y="26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48006</xdr:rowOff>
    </xdr:from>
    <xdr:to>
      <xdr:col>77</xdr:col>
      <xdr:colOff>95250</xdr:colOff>
      <xdr:row>16</xdr:row>
      <xdr:rowOff>149606</xdr:rowOff>
    </xdr:to>
    <xdr:sp macro="" textlink="">
      <xdr:nvSpPr>
        <xdr:cNvPr id="468" name="楕円 467"/>
        <xdr:cNvSpPr/>
      </xdr:nvSpPr>
      <xdr:spPr>
        <a:xfrm>
          <a:off x="14665960" y="273024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134383</xdr:rowOff>
    </xdr:from>
    <xdr:ext cx="736600" cy="259045"/>
    <xdr:sp macro="" textlink="">
      <xdr:nvSpPr>
        <xdr:cNvPr id="469" name="テキスト ボックス 468"/>
        <xdr:cNvSpPr txBox="1"/>
      </xdr:nvSpPr>
      <xdr:spPr>
        <a:xfrm>
          <a:off x="14370050" y="28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70400</xdr:rowOff>
    </xdr:from>
    <xdr:to>
      <xdr:col>73</xdr:col>
      <xdr:colOff>44450</xdr:colOff>
      <xdr:row>18</xdr:row>
      <xdr:rowOff>550</xdr:rowOff>
    </xdr:to>
    <xdr:sp macro="" textlink="">
      <xdr:nvSpPr>
        <xdr:cNvPr id="470" name="楕円 469"/>
        <xdr:cNvSpPr/>
      </xdr:nvSpPr>
      <xdr:spPr>
        <a:xfrm>
          <a:off x="13868400" y="292028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156777</xdr:rowOff>
    </xdr:from>
    <xdr:ext cx="762000" cy="259045"/>
    <xdr:sp macro="" textlink="">
      <xdr:nvSpPr>
        <xdr:cNvPr id="471" name="テキスト ボックス 470"/>
        <xdr:cNvSpPr txBox="1"/>
      </xdr:nvSpPr>
      <xdr:spPr>
        <a:xfrm>
          <a:off x="13557250" y="30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72813</xdr:rowOff>
    </xdr:from>
    <xdr:to>
      <xdr:col>68</xdr:col>
      <xdr:colOff>203200</xdr:colOff>
      <xdr:row>18</xdr:row>
      <xdr:rowOff>2963</xdr:rowOff>
    </xdr:to>
    <xdr:sp macro="" textlink="">
      <xdr:nvSpPr>
        <xdr:cNvPr id="472" name="楕円 471"/>
        <xdr:cNvSpPr/>
      </xdr:nvSpPr>
      <xdr:spPr>
        <a:xfrm>
          <a:off x="13055600" y="292269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159190</xdr:rowOff>
    </xdr:from>
    <xdr:ext cx="762000" cy="259045"/>
    <xdr:sp macro="" textlink="">
      <xdr:nvSpPr>
        <xdr:cNvPr id="473" name="テキスト ボックス 472"/>
        <xdr:cNvSpPr txBox="1"/>
      </xdr:nvSpPr>
      <xdr:spPr>
        <a:xfrm>
          <a:off x="12763500" y="300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34205</xdr:rowOff>
    </xdr:from>
    <xdr:to>
      <xdr:col>64</xdr:col>
      <xdr:colOff>152400</xdr:colOff>
      <xdr:row>17</xdr:row>
      <xdr:rowOff>135805</xdr:rowOff>
    </xdr:to>
    <xdr:sp macro="" textlink="">
      <xdr:nvSpPr>
        <xdr:cNvPr id="474" name="楕円 473"/>
        <xdr:cNvSpPr/>
      </xdr:nvSpPr>
      <xdr:spPr>
        <a:xfrm>
          <a:off x="12242800" y="288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120582</xdr:rowOff>
    </xdr:from>
    <xdr:ext cx="762000" cy="259045"/>
    <xdr:sp macro="" textlink="">
      <xdr:nvSpPr>
        <xdr:cNvPr id="475" name="テキスト ボックス 474"/>
        <xdr:cNvSpPr txBox="1"/>
      </xdr:nvSpPr>
      <xdr:spPr>
        <a:xfrm>
          <a:off x="11950700" y="297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適正な定員管理や職員の時間外勤務削減による手当の減、ゴミ処理業務・消防業務を一部事務組合にて行うことで、類似団体平均より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今後も事務事業及び事務処理体制の見直し、公務能力の向上等により、定員の適正化に努めていく。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66040</xdr:rowOff>
    </xdr:from>
    <xdr:to>
      <xdr:col>24</xdr:col>
      <xdr:colOff>25400</xdr:colOff>
      <xdr:row>41</xdr:row>
      <xdr:rowOff>100330</xdr:rowOff>
    </xdr:to>
    <xdr:cxnSp macro="">
      <xdr:nvCxnSpPr>
        <xdr:cNvPr id="61" name="直線コネクタ 60"/>
        <xdr:cNvCxnSpPr/>
      </xdr:nvCxnSpPr>
      <xdr:spPr>
        <a:xfrm flipV="1">
          <a:off x="4826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152417</xdr:rowOff>
    </xdr:from>
    <xdr:ext cx="762000" cy="259045"/>
    <xdr:sp macro="" textlink="">
      <xdr:nvSpPr>
        <xdr:cNvPr id="64" name="人件費最大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66040</xdr:rowOff>
    </xdr:from>
    <xdr:to>
      <xdr:col>24</xdr:col>
      <xdr:colOff>114300</xdr:colOff>
      <xdr:row>34</xdr:row>
      <xdr:rowOff>66040</xdr:rowOff>
    </xdr:to>
    <xdr:cxnSp macro="">
      <xdr:nvCxnSpPr>
        <xdr:cNvPr id="65" name="直線コネクタ 64"/>
        <xdr:cNvCxnSpPr/>
      </xdr:nvCxnSpPr>
      <xdr:spPr>
        <a:xfrm>
          <a:off x="4737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35</xdr:row>
      <xdr:rowOff>31750</xdr:rowOff>
    </xdr:to>
    <xdr:cxnSp macro="">
      <xdr:nvCxnSpPr>
        <xdr:cNvPr id="66" name="直線コネクタ 65"/>
        <xdr:cNvCxnSpPr/>
      </xdr:nvCxnSpPr>
      <xdr:spPr>
        <a:xfrm>
          <a:off x="3987800" y="5872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88900</xdr:rowOff>
    </xdr:to>
    <xdr:cxnSp macro="">
      <xdr:nvCxnSpPr>
        <xdr:cNvPr id="69" name="直線コネクタ 68"/>
        <xdr:cNvCxnSpPr/>
      </xdr:nvCxnSpPr>
      <xdr:spPr>
        <a:xfrm flipV="1">
          <a:off x="3098800" y="587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62230</xdr:rowOff>
    </xdr:from>
    <xdr:to>
      <xdr:col>15</xdr:col>
      <xdr:colOff>98425</xdr:colOff>
      <xdr:row>34</xdr:row>
      <xdr:rowOff>88900</xdr:rowOff>
    </xdr:to>
    <xdr:cxnSp macro="">
      <xdr:nvCxnSpPr>
        <xdr:cNvPr id="72" name="直線コネクタ 71"/>
        <xdr:cNvCxnSpPr/>
      </xdr:nvCxnSpPr>
      <xdr:spPr>
        <a:xfrm>
          <a:off x="2209800" y="5720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3" name="フローチャート: 判断 72"/>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4" name="テキスト ボックス 73"/>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33</xdr:row>
      <xdr:rowOff>62230</xdr:rowOff>
    </xdr:to>
    <xdr:cxnSp macro="">
      <xdr:nvCxnSpPr>
        <xdr:cNvPr id="75" name="直線コネクタ 74"/>
        <xdr:cNvCxnSpPr/>
      </xdr:nvCxnSpPr>
      <xdr:spPr>
        <a:xfrm>
          <a:off x="1320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33037</xdr:rowOff>
    </xdr:from>
    <xdr:ext cx="762000" cy="259045"/>
    <xdr:sp macro="" textlink="">
      <xdr:nvSpPr>
        <xdr:cNvPr id="79" name="テキスト ボックス 78"/>
        <xdr:cNvSpPr txBox="1"/>
      </xdr:nvSpPr>
      <xdr:spPr>
        <a:xfrm>
          <a:off x="939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11430</xdr:rowOff>
    </xdr:from>
    <xdr:to>
      <xdr:col>11</xdr:col>
      <xdr:colOff>60325</xdr:colOff>
      <xdr:row>33</xdr:row>
      <xdr:rowOff>113030</xdr:rowOff>
    </xdr:to>
    <xdr:sp macro="" textlink="">
      <xdr:nvSpPr>
        <xdr:cNvPr id="91" name="楕円 90"/>
        <xdr:cNvSpPr/>
      </xdr:nvSpPr>
      <xdr:spPr>
        <a:xfrm>
          <a:off x="2159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123207</xdr:rowOff>
    </xdr:from>
    <xdr:ext cx="762000" cy="259045"/>
    <xdr:sp macro="" textlink="">
      <xdr:nvSpPr>
        <xdr:cNvPr id="92" name="テキスト ボックス 91"/>
        <xdr:cNvSpPr txBox="1"/>
      </xdr:nvSpPr>
      <xdr:spPr>
        <a:xfrm>
          <a:off x="1828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公用車、パソコン等耐久性備品の更新延長、各施設の業務委託の見直し、光熱水費、印刷製本費の削減などに務めた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またコロナウイルスワクチン集団接種を委託せず、</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職員で行ったことで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ポイント下回った。今後も行政改革への取り組みを通じて物件費の削減に努め、現在の水準を維持していく。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22</xdr:row>
      <xdr:rowOff>25400</xdr:rowOff>
    </xdr:to>
    <xdr:cxnSp macro="">
      <xdr:nvCxnSpPr>
        <xdr:cNvPr id="122" name="直線コネクタ 121"/>
        <xdr:cNvCxnSpPr/>
      </xdr:nvCxnSpPr>
      <xdr:spPr>
        <a:xfrm flipV="1">
          <a:off x="16510000" y="22098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114300</xdr:rowOff>
    </xdr:from>
    <xdr:to>
      <xdr:col>82</xdr:col>
      <xdr:colOff>107950</xdr:colOff>
      <xdr:row>12</xdr:row>
      <xdr:rowOff>152400</xdr:rowOff>
    </xdr:to>
    <xdr:cxnSp macro="">
      <xdr:nvCxnSpPr>
        <xdr:cNvPr id="127" name="直線コネクタ 126"/>
        <xdr:cNvCxnSpPr/>
      </xdr:nvCxnSpPr>
      <xdr:spPr>
        <a:xfrm>
          <a:off x="15671800" y="217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41927</xdr:rowOff>
    </xdr:from>
    <xdr:ext cx="762000" cy="259045"/>
    <xdr:sp macro="" textlink="">
      <xdr:nvSpPr>
        <xdr:cNvPr id="128" name="物件費平均値テキスト"/>
        <xdr:cNvSpPr txBox="1"/>
      </xdr:nvSpPr>
      <xdr:spPr>
        <a:xfrm>
          <a:off x="16598900" y="295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29" name="フローチャート: 判断 128"/>
        <xdr:cNvSpPr/>
      </xdr:nvSpPr>
      <xdr:spPr>
        <a:xfrm>
          <a:off x="164592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114300</xdr:rowOff>
    </xdr:from>
    <xdr:to>
      <xdr:col>78</xdr:col>
      <xdr:colOff>69850</xdr:colOff>
      <xdr:row>13</xdr:row>
      <xdr:rowOff>107950</xdr:rowOff>
    </xdr:to>
    <xdr:cxnSp macro="">
      <xdr:nvCxnSpPr>
        <xdr:cNvPr id="130" name="直線コネクタ 129"/>
        <xdr:cNvCxnSpPr/>
      </xdr:nvCxnSpPr>
      <xdr:spPr>
        <a:xfrm flipV="1">
          <a:off x="14782800" y="2171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15</xdr:row>
      <xdr:rowOff>107950</xdr:rowOff>
    </xdr:to>
    <xdr:cxnSp macro="">
      <xdr:nvCxnSpPr>
        <xdr:cNvPr id="133" name="直線コネクタ 132"/>
        <xdr:cNvCxnSpPr/>
      </xdr:nvCxnSpPr>
      <xdr:spPr>
        <a:xfrm flipV="1">
          <a:off x="13893800" y="233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57150</xdr:rowOff>
    </xdr:from>
    <xdr:to>
      <xdr:col>74</xdr:col>
      <xdr:colOff>31750</xdr:colOff>
      <xdr:row>17</xdr:row>
      <xdr:rowOff>158750</xdr:rowOff>
    </xdr:to>
    <xdr:sp macro="" textlink="">
      <xdr:nvSpPr>
        <xdr:cNvPr id="134" name="フローチャート: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107950</xdr:rowOff>
    </xdr:to>
    <xdr:cxnSp macro="">
      <xdr:nvCxnSpPr>
        <xdr:cNvPr id="136" name="直線コネクタ 135"/>
        <xdr:cNvCxnSpPr/>
      </xdr:nvCxnSpPr>
      <xdr:spPr>
        <a:xfrm>
          <a:off x="13004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88900</xdr:rowOff>
    </xdr:from>
    <xdr:to>
      <xdr:col>69</xdr:col>
      <xdr:colOff>142875</xdr:colOff>
      <xdr:row>19</xdr:row>
      <xdr:rowOff>19050</xdr:rowOff>
    </xdr:to>
    <xdr:sp macro="" textlink="">
      <xdr:nvSpPr>
        <xdr:cNvPr id="137" name="フローチャート: 判断 136"/>
        <xdr:cNvSpPr/>
      </xdr:nvSpPr>
      <xdr:spPr>
        <a:xfrm>
          <a:off x="13843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3827</xdr:rowOff>
    </xdr:from>
    <xdr:ext cx="762000" cy="259045"/>
    <xdr:sp macro="" textlink="">
      <xdr:nvSpPr>
        <xdr:cNvPr id="138" name="テキスト ボックス 137"/>
        <xdr:cNvSpPr txBox="1"/>
      </xdr:nvSpPr>
      <xdr:spPr>
        <a:xfrm>
          <a:off x="13512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63500</xdr:rowOff>
    </xdr:from>
    <xdr:to>
      <xdr:col>65</xdr:col>
      <xdr:colOff>53975</xdr:colOff>
      <xdr:row>18</xdr:row>
      <xdr:rowOff>165100</xdr:rowOff>
    </xdr:to>
    <xdr:sp macro="" textlink="">
      <xdr:nvSpPr>
        <xdr:cNvPr id="139" name="フローチャート: 判断 138"/>
        <xdr:cNvSpPr/>
      </xdr:nvSpPr>
      <xdr:spPr>
        <a:xfrm>
          <a:off x="12954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149877</xdr:rowOff>
    </xdr:from>
    <xdr:ext cx="762000" cy="259045"/>
    <xdr:sp macro="" textlink="">
      <xdr:nvSpPr>
        <xdr:cNvPr id="140" name="テキスト ボックス 139"/>
        <xdr:cNvSpPr txBox="1"/>
      </xdr:nvSpPr>
      <xdr:spPr>
        <a:xfrm>
          <a:off x="12623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101600</xdr:rowOff>
    </xdr:from>
    <xdr:to>
      <xdr:col>82</xdr:col>
      <xdr:colOff>158750</xdr:colOff>
      <xdr:row>13</xdr:row>
      <xdr:rowOff>31750</xdr:rowOff>
    </xdr:to>
    <xdr:sp macro="" textlink="">
      <xdr:nvSpPr>
        <xdr:cNvPr id="146" name="楕円 145"/>
        <xdr:cNvSpPr/>
      </xdr:nvSpPr>
      <xdr:spPr>
        <a:xfrm>
          <a:off x="16459200" y="21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10177</xdr:rowOff>
    </xdr:from>
    <xdr:ext cx="762000" cy="259045"/>
    <xdr:sp macro="" textlink="">
      <xdr:nvSpPr>
        <xdr:cNvPr id="147" name="物件費該当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63500</xdr:rowOff>
    </xdr:from>
    <xdr:to>
      <xdr:col>78</xdr:col>
      <xdr:colOff>120650</xdr:colOff>
      <xdr:row>12</xdr:row>
      <xdr:rowOff>165100</xdr:rowOff>
    </xdr:to>
    <xdr:sp macro="" textlink="">
      <xdr:nvSpPr>
        <xdr:cNvPr id="148" name="楕円 147"/>
        <xdr:cNvSpPr/>
      </xdr:nvSpPr>
      <xdr:spPr>
        <a:xfrm>
          <a:off x="15621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3827</xdr:rowOff>
    </xdr:from>
    <xdr:ext cx="736600" cy="259045"/>
    <xdr:sp macro="" textlink="">
      <xdr:nvSpPr>
        <xdr:cNvPr id="149" name="テキスト ボックス 148"/>
        <xdr:cNvSpPr txBox="1"/>
      </xdr:nvSpPr>
      <xdr:spPr>
        <a:xfrm>
          <a:off x="15290800" y="188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0" name="楕円 149"/>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1" name="テキスト ボックス 150"/>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4" name="楕円 153"/>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5" name="テキスト ボックス 154"/>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回る結果となった要因として、コロナ禍における子育て世帯への支援事業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に係る費用の減によるものである。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事業の見直し等を行い、類似団体平均を下回るよう扶助費の削減に努めていく。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165100</xdr:rowOff>
    </xdr:to>
    <xdr:cxnSp macro="">
      <xdr:nvCxnSpPr>
        <xdr:cNvPr id="183" name="直線コネクタ 182"/>
        <xdr:cNvCxnSpPr/>
      </xdr:nvCxnSpPr>
      <xdr:spPr>
        <a:xfrm flipV="1">
          <a:off x="4826000" y="9137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4"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5" name="直線コネクタ 184"/>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58</xdr:row>
      <xdr:rowOff>50800</xdr:rowOff>
    </xdr:to>
    <xdr:cxnSp macro="">
      <xdr:nvCxnSpPr>
        <xdr:cNvPr id="188" name="直線コネクタ 187"/>
        <xdr:cNvCxnSpPr/>
      </xdr:nvCxnSpPr>
      <xdr:spPr>
        <a:xfrm flipV="1">
          <a:off x="3987800" y="97091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89"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58</xdr:row>
      <xdr:rowOff>50800</xdr:rowOff>
    </xdr:to>
    <xdr:cxnSp macro="">
      <xdr:nvCxnSpPr>
        <xdr:cNvPr id="191" name="直線コネクタ 190"/>
        <xdr:cNvCxnSpPr/>
      </xdr:nvCxnSpPr>
      <xdr:spPr>
        <a:xfrm>
          <a:off x="3098800" y="9556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127000</xdr:rowOff>
    </xdr:to>
    <xdr:cxnSp macro="">
      <xdr:nvCxnSpPr>
        <xdr:cNvPr id="194" name="直線コネクタ 193"/>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6" name="テキスト ボックス 195"/>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59</xdr:row>
      <xdr:rowOff>146050</xdr:rowOff>
    </xdr:to>
    <xdr:cxnSp macro="">
      <xdr:nvCxnSpPr>
        <xdr:cNvPr id="197" name="直線コネクタ 196"/>
        <xdr:cNvCxnSpPr/>
      </xdr:nvCxnSpPr>
      <xdr:spPr>
        <a:xfrm flipV="1">
          <a:off x="1320800" y="95567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98" name="フローチャート: 判断 197"/>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99" name="テキスト ボックス 198"/>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8"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9" name="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2" name="テキスト ボックス 21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3" name="楕円 212"/>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4" name="テキスト ボックス 213"/>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各特別会計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事業の効率化を行うと共に、保険税・使用料等の収入の増加を図り、繰出金を減額できるように努めていく。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61</xdr:row>
      <xdr:rowOff>48078</xdr:rowOff>
    </xdr:to>
    <xdr:cxnSp macro="">
      <xdr:nvCxnSpPr>
        <xdr:cNvPr id="246" name="直線コネクタ 245"/>
        <xdr:cNvCxnSpPr/>
      </xdr:nvCxnSpPr>
      <xdr:spPr>
        <a:xfrm flipV="1">
          <a:off x="16510000" y="90369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9" name="その他最大値テキスト"/>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50" name="直線コネクタ 249"/>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29028</xdr:rowOff>
    </xdr:to>
    <xdr:cxnSp macro="">
      <xdr:nvCxnSpPr>
        <xdr:cNvPr id="251" name="直線コネクタ 250"/>
        <xdr:cNvCxnSpPr/>
      </xdr:nvCxnSpPr>
      <xdr:spPr>
        <a:xfrm>
          <a:off x="15671800" y="9853385"/>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2"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3" name="フローチャート: 判断 252"/>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80735</xdr:rowOff>
    </xdr:from>
    <xdr:to>
      <xdr:col>78</xdr:col>
      <xdr:colOff>69850</xdr:colOff>
      <xdr:row>58</xdr:row>
      <xdr:rowOff>7257</xdr:rowOff>
    </xdr:to>
    <xdr:cxnSp macro="">
      <xdr:nvCxnSpPr>
        <xdr:cNvPr id="254" name="直線コネクタ 253"/>
        <xdr:cNvCxnSpPr/>
      </xdr:nvCxnSpPr>
      <xdr:spPr>
        <a:xfrm flipV="1">
          <a:off x="14782800" y="9853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5" name="フローチャート: 判断 254"/>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6" name="テキスト ボックス 255"/>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127000</xdr:rowOff>
    </xdr:to>
    <xdr:cxnSp macro="">
      <xdr:nvCxnSpPr>
        <xdr:cNvPr id="257" name="直線コネクタ 256"/>
        <xdr:cNvCxnSpPr/>
      </xdr:nvCxnSpPr>
      <xdr:spPr>
        <a:xfrm flipV="1">
          <a:off x="13893800" y="995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129722</xdr:rowOff>
    </xdr:to>
    <xdr:cxnSp macro="">
      <xdr:nvCxnSpPr>
        <xdr:cNvPr id="260" name="直線コネクタ 259"/>
        <xdr:cNvCxnSpPr/>
      </xdr:nvCxnSpPr>
      <xdr:spPr>
        <a:xfrm flipV="1">
          <a:off x="13004800" y="10071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61" name="フローチャート: 判断 260"/>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2" name="テキスト ボックス 261"/>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4" name="楕円 273"/>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42834</xdr:rowOff>
    </xdr:from>
    <xdr:ext cx="762000" cy="259045"/>
    <xdr:sp macro="" textlink="">
      <xdr:nvSpPr>
        <xdr:cNvPr id="275" name="テキスト ボックス 274"/>
        <xdr:cNvSpPr txBox="1"/>
      </xdr:nvSpPr>
      <xdr:spPr>
        <a:xfrm>
          <a:off x="14401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ポイント上回る結果となった要因として、各種団体等への補助金が多額になっているためである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明確な交付基準を設けて、不適当な補助金は見直しや廃止を行い、補助費等の抑制に努めていく。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41</xdr:row>
      <xdr:rowOff>33274</xdr:rowOff>
    </xdr:to>
    <xdr:cxnSp macro="">
      <xdr:nvCxnSpPr>
        <xdr:cNvPr id="304" name="直線コネクタ 303"/>
        <xdr:cNvCxnSpPr/>
      </xdr:nvCxnSpPr>
      <xdr:spPr>
        <a:xfrm flipV="1">
          <a:off x="16510000" y="597458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5351</xdr:rowOff>
    </xdr:from>
    <xdr:ext cx="762000" cy="259045"/>
    <xdr:sp macro="" textlink="">
      <xdr:nvSpPr>
        <xdr:cNvPr id="305" name="補助費等最小値テキスト"/>
        <xdr:cNvSpPr txBox="1"/>
      </xdr:nvSpPr>
      <xdr:spPr>
        <a:xfrm>
          <a:off x="16598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33274</xdr:rowOff>
    </xdr:from>
    <xdr:to>
      <xdr:col>82</xdr:col>
      <xdr:colOff>196850</xdr:colOff>
      <xdr:row>41</xdr:row>
      <xdr:rowOff>33274</xdr:rowOff>
    </xdr:to>
    <xdr:cxnSp macro="">
      <xdr:nvCxnSpPr>
        <xdr:cNvPr id="306" name="直線コネクタ 305"/>
        <xdr:cNvCxnSpPr/>
      </xdr:nvCxnSpPr>
      <xdr:spPr>
        <a:xfrm>
          <a:off x="16421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51562</xdr:rowOff>
    </xdr:to>
    <xdr:cxnSp macro="">
      <xdr:nvCxnSpPr>
        <xdr:cNvPr id="309" name="直線コネクタ 308"/>
        <xdr:cNvCxnSpPr/>
      </xdr:nvCxnSpPr>
      <xdr:spPr>
        <a:xfrm>
          <a:off x="15671800" y="63860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10"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1" name="フローチャート: 判断 310"/>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138430</xdr:rowOff>
    </xdr:to>
    <xdr:cxnSp macro="">
      <xdr:nvCxnSpPr>
        <xdr:cNvPr id="312" name="直線コネクタ 311"/>
        <xdr:cNvCxnSpPr/>
      </xdr:nvCxnSpPr>
      <xdr:spPr>
        <a:xfrm flipV="1">
          <a:off x="14782800" y="63860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138430</xdr:rowOff>
    </xdr:to>
    <xdr:cxnSp macro="">
      <xdr:nvCxnSpPr>
        <xdr:cNvPr id="315" name="直線コネクタ 314"/>
        <xdr:cNvCxnSpPr/>
      </xdr:nvCxnSpPr>
      <xdr:spPr>
        <a:xfrm>
          <a:off x="13893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88138</xdr:rowOff>
    </xdr:to>
    <xdr:cxnSp macro="">
      <xdr:nvCxnSpPr>
        <xdr:cNvPr id="318" name="直線コネクタ 317"/>
        <xdr:cNvCxnSpPr/>
      </xdr:nvCxnSpPr>
      <xdr:spPr>
        <a:xfrm>
          <a:off x="13004800" y="62671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1" name="フローチャート: 判断 320"/>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2" name="テキスト ボックス 32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8" name="楕円 327"/>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9"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0" name="楕円 329"/>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1" name="テキスト ボックス 330"/>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32" name="楕円 331"/>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33" name="テキスト ボックス 33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4" name="楕円 333"/>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5" name="テキスト ボックス 334"/>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地方債の元利償還金が重い負担となる見込みであるので、地方債残高の推移を見ながら、地方債の新規発行を伴う普通建設事業等の抑制に努めていく。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104140</xdr:rowOff>
    </xdr:from>
    <xdr:to>
      <xdr:col>24</xdr:col>
      <xdr:colOff>25400</xdr:colOff>
      <xdr:row>81</xdr:row>
      <xdr:rowOff>152146</xdr:rowOff>
    </xdr:to>
    <xdr:cxnSp macro="">
      <xdr:nvCxnSpPr>
        <xdr:cNvPr id="363" name="直線コネクタ 362"/>
        <xdr:cNvCxnSpPr/>
      </xdr:nvCxnSpPr>
      <xdr:spPr>
        <a:xfrm flipV="1">
          <a:off x="4826000" y="12448540"/>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64"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65" name="直線コネクタ 364"/>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19067</xdr:rowOff>
    </xdr:from>
    <xdr:ext cx="762000" cy="259045"/>
    <xdr:sp macro="" textlink="">
      <xdr:nvSpPr>
        <xdr:cNvPr id="366"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104140</xdr:rowOff>
    </xdr:from>
    <xdr:to>
      <xdr:col>24</xdr:col>
      <xdr:colOff>114300</xdr:colOff>
      <xdr:row>72</xdr:row>
      <xdr:rowOff>104140</xdr:rowOff>
    </xdr:to>
    <xdr:cxnSp macro="">
      <xdr:nvCxnSpPr>
        <xdr:cNvPr id="367" name="直線コネクタ 366"/>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78</xdr:row>
      <xdr:rowOff>53848</xdr:rowOff>
    </xdr:to>
    <xdr:cxnSp macro="">
      <xdr:nvCxnSpPr>
        <xdr:cNvPr id="368" name="直線コネクタ 367"/>
        <xdr:cNvCxnSpPr/>
      </xdr:nvCxnSpPr>
      <xdr:spPr>
        <a:xfrm>
          <a:off x="3987800" y="1328978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71" name="直線コネクタ 370"/>
        <xdr:cNvCxnSpPr/>
      </xdr:nvCxnSpPr>
      <xdr:spPr>
        <a:xfrm flipV="1">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2" name="フローチャート: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161289</xdr:rowOff>
    </xdr:to>
    <xdr:cxnSp macro="">
      <xdr:nvCxnSpPr>
        <xdr:cNvPr id="374" name="直線コネクタ 373"/>
        <xdr:cNvCxnSpPr/>
      </xdr:nvCxnSpPr>
      <xdr:spPr>
        <a:xfrm flipV="1">
          <a:off x="2209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153924</xdr:rowOff>
    </xdr:from>
    <xdr:to>
      <xdr:col>15</xdr:col>
      <xdr:colOff>149225</xdr:colOff>
      <xdr:row>77</xdr:row>
      <xdr:rowOff>84074</xdr:rowOff>
    </xdr:to>
    <xdr:sp macro="" textlink="">
      <xdr:nvSpPr>
        <xdr:cNvPr id="375" name="フローチャート: 判断 374"/>
        <xdr:cNvSpPr/>
      </xdr:nvSpPr>
      <xdr:spPr>
        <a:xfrm>
          <a:off x="3048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76" name="テキスト ボックス 375"/>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161289</xdr:rowOff>
    </xdr:to>
    <xdr:cxnSp macro="">
      <xdr:nvCxnSpPr>
        <xdr:cNvPr id="377" name="直線コネクタ 376"/>
        <xdr:cNvCxnSpPr/>
      </xdr:nvCxnSpPr>
      <xdr:spPr>
        <a:xfrm>
          <a:off x="1320800" y="132989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8" name="フローチャート: 判断 377"/>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9" name="テキスト ボックス 378"/>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7" name="楕円 386"/>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8"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9" name="楕円 388"/>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90" name="テキスト ボックス 38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91" name="楕円 39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92" name="テキスト ボックス 39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3" name="楕円 39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4" name="テキスト ボックス 39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95" name="楕円 394"/>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96" name="テキスト ボックス 395"/>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適正な定員管理や職員の時間外勤務削減による手当の減等により、人件費に係る経常収支比率が特に低くなった結果、類似団体平均より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81280</xdr:rowOff>
    </xdr:to>
    <xdr:cxnSp macro="">
      <xdr:nvCxnSpPr>
        <xdr:cNvPr id="422" name="直線コネクタ 421"/>
        <xdr:cNvCxnSpPr/>
      </xdr:nvCxnSpPr>
      <xdr:spPr>
        <a:xfrm flipV="1">
          <a:off x="16510000" y="1283716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3"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4" name="直線コネクタ 423"/>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5"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6" name="直線コネクタ 425"/>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149860</xdr:rowOff>
    </xdr:to>
    <xdr:cxnSp macro="">
      <xdr:nvCxnSpPr>
        <xdr:cNvPr id="427" name="直線コネクタ 426"/>
        <xdr:cNvCxnSpPr/>
      </xdr:nvCxnSpPr>
      <xdr:spPr>
        <a:xfrm>
          <a:off x="15671800" y="127365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49276</xdr:rowOff>
    </xdr:from>
    <xdr:to>
      <xdr:col>78</xdr:col>
      <xdr:colOff>69850</xdr:colOff>
      <xdr:row>74</xdr:row>
      <xdr:rowOff>168148</xdr:rowOff>
    </xdr:to>
    <xdr:cxnSp macro="">
      <xdr:nvCxnSpPr>
        <xdr:cNvPr id="430" name="直線コネクタ 429"/>
        <xdr:cNvCxnSpPr/>
      </xdr:nvCxnSpPr>
      <xdr:spPr>
        <a:xfrm flipV="1">
          <a:off x="14782800" y="127365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1270</xdr:rowOff>
    </xdr:to>
    <xdr:cxnSp macro="">
      <xdr:nvCxnSpPr>
        <xdr:cNvPr id="433" name="直線コネクタ 432"/>
        <xdr:cNvCxnSpPr/>
      </xdr:nvCxnSpPr>
      <xdr:spPr>
        <a:xfrm flipV="1">
          <a:off x="13893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73913</xdr:rowOff>
    </xdr:from>
    <xdr:to>
      <xdr:col>74</xdr:col>
      <xdr:colOff>31750</xdr:colOff>
      <xdr:row>78</xdr:row>
      <xdr:rowOff>4063</xdr:rowOff>
    </xdr:to>
    <xdr:sp macro="" textlink="">
      <xdr:nvSpPr>
        <xdr:cNvPr id="434" name="フローチャート: 判断 433"/>
        <xdr:cNvSpPr/>
      </xdr:nvSpPr>
      <xdr:spPr>
        <a:xfrm>
          <a:off x="14732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35" name="テキスト ボックス 434"/>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28702</xdr:rowOff>
    </xdr:to>
    <xdr:cxnSp macro="">
      <xdr:nvCxnSpPr>
        <xdr:cNvPr id="436" name="直線コネクタ 435"/>
        <xdr:cNvCxnSpPr/>
      </xdr:nvCxnSpPr>
      <xdr:spPr>
        <a:xfrm flipV="1">
          <a:off x="13004800" y="12860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37337</xdr:rowOff>
    </xdr:from>
    <xdr:to>
      <xdr:col>69</xdr:col>
      <xdr:colOff>142875</xdr:colOff>
      <xdr:row>77</xdr:row>
      <xdr:rowOff>138937</xdr:rowOff>
    </xdr:to>
    <xdr:sp macro="" textlink="">
      <xdr:nvSpPr>
        <xdr:cNvPr id="437" name="フローチャート: 判断 436"/>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38" name="テキスト ボックス 437"/>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40" name="テキスト ボックス 439"/>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46" name="楕円 445"/>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7637</xdr:rowOff>
    </xdr:from>
    <xdr:ext cx="762000" cy="259045"/>
    <xdr:sp macro="" textlink="">
      <xdr:nvSpPr>
        <xdr:cNvPr id="447"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169926</xdr:rowOff>
    </xdr:from>
    <xdr:to>
      <xdr:col>78</xdr:col>
      <xdr:colOff>120650</xdr:colOff>
      <xdr:row>74</xdr:row>
      <xdr:rowOff>100076</xdr:rowOff>
    </xdr:to>
    <xdr:sp macro="" textlink="">
      <xdr:nvSpPr>
        <xdr:cNvPr id="448" name="楕円 447"/>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110253</xdr:rowOff>
    </xdr:from>
    <xdr:ext cx="736600" cy="259045"/>
    <xdr:sp macro="" textlink="">
      <xdr:nvSpPr>
        <xdr:cNvPr id="449" name="テキスト ボックス 448"/>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50" name="楕円 449"/>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1" name="テキスト ボックス 450"/>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2" name="楕円 451"/>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3" name="テキスト ボックス 452"/>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4" name="楕円 453"/>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5" name="テキスト ボックス 454"/>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169177</xdr:rowOff>
    </xdr:from>
    <xdr:to>
      <xdr:col>29</xdr:col>
      <xdr:colOff>127000</xdr:colOff>
      <xdr:row>20</xdr:row>
      <xdr:rowOff>120028</xdr:rowOff>
    </xdr:to>
    <xdr:cxnSp macro="">
      <xdr:nvCxnSpPr>
        <xdr:cNvPr id="45" name="直線コネクタ 44"/>
        <xdr:cNvCxnSpPr/>
      </xdr:nvCxnSpPr>
      <xdr:spPr bwMode="auto">
        <a:xfrm flipV="1">
          <a:off x="5651500" y="2102752"/>
          <a:ext cx="0" cy="1493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92105</xdr:rowOff>
    </xdr:from>
    <xdr:ext cx="762000" cy="259045"/>
    <xdr:sp macro="" textlink="">
      <xdr:nvSpPr>
        <xdr:cNvPr id="46" name="人口1人当たり決算額の推移最小値テキスト130"/>
        <xdr:cNvSpPr txBox="1"/>
      </xdr:nvSpPr>
      <xdr:spPr>
        <a:xfrm>
          <a:off x="5740400" y="35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120028</xdr:rowOff>
    </xdr:from>
    <xdr:to>
      <xdr:col>30</xdr:col>
      <xdr:colOff>25400</xdr:colOff>
      <xdr:row>20</xdr:row>
      <xdr:rowOff>120028</xdr:rowOff>
    </xdr:to>
    <xdr:cxnSp macro="">
      <xdr:nvCxnSpPr>
        <xdr:cNvPr id="47" name="直線コネクタ 46"/>
        <xdr:cNvCxnSpPr/>
      </xdr:nvCxnSpPr>
      <xdr:spPr bwMode="auto">
        <a:xfrm>
          <a:off x="5562600" y="35966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84104</xdr:rowOff>
    </xdr:from>
    <xdr:ext cx="762000" cy="259045"/>
    <xdr:sp macro="" textlink="">
      <xdr:nvSpPr>
        <xdr:cNvPr id="48" name="人口1人当たり決算額の推移最大値テキスト130"/>
        <xdr:cNvSpPr txBox="1"/>
      </xdr:nvSpPr>
      <xdr:spPr>
        <a:xfrm>
          <a:off x="5740400" y="18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169177</xdr:rowOff>
    </xdr:from>
    <xdr:to>
      <xdr:col>30</xdr:col>
      <xdr:colOff>25400</xdr:colOff>
      <xdr:row>11</xdr:row>
      <xdr:rowOff>169177</xdr:rowOff>
    </xdr:to>
    <xdr:cxnSp macro="">
      <xdr:nvCxnSpPr>
        <xdr:cNvPr id="49" name="直線コネクタ 48"/>
        <xdr:cNvCxnSpPr/>
      </xdr:nvCxnSpPr>
      <xdr:spPr bwMode="auto">
        <a:xfrm>
          <a:off x="5562600" y="21027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128448</xdr:rowOff>
    </xdr:from>
    <xdr:to>
      <xdr:col>29</xdr:col>
      <xdr:colOff>127000</xdr:colOff>
      <xdr:row>19</xdr:row>
      <xdr:rowOff>11747</xdr:rowOff>
    </xdr:to>
    <xdr:cxnSp macro="">
      <xdr:nvCxnSpPr>
        <xdr:cNvPr id="50" name="直線コネクタ 49"/>
        <xdr:cNvCxnSpPr/>
      </xdr:nvCxnSpPr>
      <xdr:spPr bwMode="auto">
        <a:xfrm flipV="1">
          <a:off x="5003800" y="3262173"/>
          <a:ext cx="647700" cy="54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103852</xdr:rowOff>
    </xdr:from>
    <xdr:ext cx="762000" cy="259045"/>
    <xdr:sp macro="" textlink="">
      <xdr:nvSpPr>
        <xdr:cNvPr id="51" name="人口1人当たり決算額の推移平均値テキスト130"/>
        <xdr:cNvSpPr txBox="1"/>
      </xdr:nvSpPr>
      <xdr:spPr>
        <a:xfrm>
          <a:off x="5740400" y="289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87325</xdr:rowOff>
    </xdr:from>
    <xdr:to>
      <xdr:col>29</xdr:col>
      <xdr:colOff>177800</xdr:colOff>
      <xdr:row>18</xdr:row>
      <xdr:rowOff>17475</xdr:rowOff>
    </xdr:to>
    <xdr:sp macro="" textlink="">
      <xdr:nvSpPr>
        <xdr:cNvPr id="52" name="フローチャート: 判断 51"/>
        <xdr:cNvSpPr/>
      </xdr:nvSpPr>
      <xdr:spPr bwMode="auto">
        <a:xfrm>
          <a:off x="56007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11747</xdr:rowOff>
    </xdr:from>
    <xdr:to>
      <xdr:col>26</xdr:col>
      <xdr:colOff>50800</xdr:colOff>
      <xdr:row>19</xdr:row>
      <xdr:rowOff>84861</xdr:rowOff>
    </xdr:to>
    <xdr:cxnSp macro="">
      <xdr:nvCxnSpPr>
        <xdr:cNvPr id="53" name="直線コネクタ 52"/>
        <xdr:cNvCxnSpPr/>
      </xdr:nvCxnSpPr>
      <xdr:spPr bwMode="auto">
        <a:xfrm flipV="1">
          <a:off x="4305300" y="3316922"/>
          <a:ext cx="698500" cy="7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101289</xdr:rowOff>
    </xdr:from>
    <xdr:to>
      <xdr:col>26</xdr:col>
      <xdr:colOff>101600</xdr:colOff>
      <xdr:row>18</xdr:row>
      <xdr:rowOff>31439</xdr:rowOff>
    </xdr:to>
    <xdr:sp macro="" textlink="">
      <xdr:nvSpPr>
        <xdr:cNvPr id="54" name="フローチャート: 判断 53"/>
        <xdr:cNvSpPr/>
      </xdr:nvSpPr>
      <xdr:spPr bwMode="auto">
        <a:xfrm>
          <a:off x="49530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41616</xdr:rowOff>
    </xdr:from>
    <xdr:ext cx="736600" cy="259045"/>
    <xdr:sp macro="" textlink="">
      <xdr:nvSpPr>
        <xdr:cNvPr id="55" name="テキスト ボックス 54"/>
        <xdr:cNvSpPr txBox="1"/>
      </xdr:nvSpPr>
      <xdr:spPr>
        <a:xfrm>
          <a:off x="4622800" y="283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84861</xdr:rowOff>
    </xdr:from>
    <xdr:to>
      <xdr:col>22</xdr:col>
      <xdr:colOff>114300</xdr:colOff>
      <xdr:row>19</xdr:row>
      <xdr:rowOff>89510</xdr:rowOff>
    </xdr:to>
    <xdr:cxnSp macro="">
      <xdr:nvCxnSpPr>
        <xdr:cNvPr id="56" name="直線コネクタ 55"/>
        <xdr:cNvCxnSpPr/>
      </xdr:nvCxnSpPr>
      <xdr:spPr bwMode="auto">
        <a:xfrm flipV="1">
          <a:off x="3606800" y="3390036"/>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2915</xdr:rowOff>
    </xdr:from>
    <xdr:to>
      <xdr:col>22</xdr:col>
      <xdr:colOff>165100</xdr:colOff>
      <xdr:row>18</xdr:row>
      <xdr:rowOff>104515</xdr:rowOff>
    </xdr:to>
    <xdr:sp macro="" textlink="">
      <xdr:nvSpPr>
        <xdr:cNvPr id="57" name="フローチャート: 判断 56"/>
        <xdr:cNvSpPr/>
      </xdr:nvSpPr>
      <xdr:spPr bwMode="auto">
        <a:xfrm>
          <a:off x="42545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114692</xdr:rowOff>
    </xdr:from>
    <xdr:ext cx="762000" cy="259045"/>
    <xdr:sp macro="" textlink="">
      <xdr:nvSpPr>
        <xdr:cNvPr id="58" name="テキスト ボックス 57"/>
        <xdr:cNvSpPr txBox="1"/>
      </xdr:nvSpPr>
      <xdr:spPr>
        <a:xfrm>
          <a:off x="39243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89510</xdr:rowOff>
    </xdr:from>
    <xdr:to>
      <xdr:col>18</xdr:col>
      <xdr:colOff>177800</xdr:colOff>
      <xdr:row>19</xdr:row>
      <xdr:rowOff>145631</xdr:rowOff>
    </xdr:to>
    <xdr:cxnSp macro="">
      <xdr:nvCxnSpPr>
        <xdr:cNvPr id="59" name="直線コネクタ 58"/>
        <xdr:cNvCxnSpPr/>
      </xdr:nvCxnSpPr>
      <xdr:spPr bwMode="auto">
        <a:xfrm flipV="1">
          <a:off x="2908300" y="3394685"/>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15545</xdr:rowOff>
    </xdr:from>
    <xdr:to>
      <xdr:col>19</xdr:col>
      <xdr:colOff>38100</xdr:colOff>
      <xdr:row>18</xdr:row>
      <xdr:rowOff>117145</xdr:rowOff>
    </xdr:to>
    <xdr:sp macro="" textlink="">
      <xdr:nvSpPr>
        <xdr:cNvPr id="60" name="フローチャート: 判断 59"/>
        <xdr:cNvSpPr/>
      </xdr:nvSpPr>
      <xdr:spPr bwMode="auto">
        <a:xfrm>
          <a:off x="35560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127322</xdr:rowOff>
    </xdr:from>
    <xdr:ext cx="762000" cy="259045"/>
    <xdr:sp macro="" textlink="">
      <xdr:nvSpPr>
        <xdr:cNvPr id="61" name="テキスト ボックス 60"/>
        <xdr:cNvSpPr txBox="1"/>
      </xdr:nvSpPr>
      <xdr:spPr>
        <a:xfrm>
          <a:off x="32258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28518</xdr:rowOff>
    </xdr:from>
    <xdr:to>
      <xdr:col>15</xdr:col>
      <xdr:colOff>101600</xdr:colOff>
      <xdr:row>18</xdr:row>
      <xdr:rowOff>130118</xdr:rowOff>
    </xdr:to>
    <xdr:sp macro="" textlink="">
      <xdr:nvSpPr>
        <xdr:cNvPr id="62" name="フローチャート: 判断 61"/>
        <xdr:cNvSpPr/>
      </xdr:nvSpPr>
      <xdr:spPr bwMode="auto">
        <a:xfrm>
          <a:off x="28575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140295</xdr:rowOff>
    </xdr:from>
    <xdr:ext cx="762000" cy="259045"/>
    <xdr:sp macro="" textlink="">
      <xdr:nvSpPr>
        <xdr:cNvPr id="63" name="テキスト ボックス 62"/>
        <xdr:cNvSpPr txBox="1"/>
      </xdr:nvSpPr>
      <xdr:spPr>
        <a:xfrm>
          <a:off x="25273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77648</xdr:rowOff>
    </xdr:from>
    <xdr:to>
      <xdr:col>29</xdr:col>
      <xdr:colOff>177800</xdr:colOff>
      <xdr:row>19</xdr:row>
      <xdr:rowOff>7798</xdr:rowOff>
    </xdr:to>
    <xdr:sp macro="" textlink="">
      <xdr:nvSpPr>
        <xdr:cNvPr id="69" name="楕円 68"/>
        <xdr:cNvSpPr/>
      </xdr:nvSpPr>
      <xdr:spPr bwMode="auto">
        <a:xfrm>
          <a:off x="5600700" y="321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49725</xdr:rowOff>
    </xdr:from>
    <xdr:ext cx="762000" cy="259045"/>
    <xdr:sp macro="" textlink="">
      <xdr:nvSpPr>
        <xdr:cNvPr id="70" name="人口1人当たり決算額の推移該当値テキスト130"/>
        <xdr:cNvSpPr txBox="1"/>
      </xdr:nvSpPr>
      <xdr:spPr>
        <a:xfrm>
          <a:off x="5740400" y="318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132397</xdr:rowOff>
    </xdr:from>
    <xdr:to>
      <xdr:col>26</xdr:col>
      <xdr:colOff>101600</xdr:colOff>
      <xdr:row>19</xdr:row>
      <xdr:rowOff>62547</xdr:rowOff>
    </xdr:to>
    <xdr:sp macro="" textlink="">
      <xdr:nvSpPr>
        <xdr:cNvPr id="71" name="楕円 70"/>
        <xdr:cNvSpPr/>
      </xdr:nvSpPr>
      <xdr:spPr bwMode="auto">
        <a:xfrm>
          <a:off x="4953000" y="326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47324</xdr:rowOff>
    </xdr:from>
    <xdr:ext cx="736600" cy="259045"/>
    <xdr:sp macro="" textlink="">
      <xdr:nvSpPr>
        <xdr:cNvPr id="72" name="テキスト ボックス 71"/>
        <xdr:cNvSpPr txBox="1"/>
      </xdr:nvSpPr>
      <xdr:spPr>
        <a:xfrm>
          <a:off x="4622800" y="3352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34061</xdr:rowOff>
    </xdr:from>
    <xdr:to>
      <xdr:col>22</xdr:col>
      <xdr:colOff>165100</xdr:colOff>
      <xdr:row>19</xdr:row>
      <xdr:rowOff>135661</xdr:rowOff>
    </xdr:to>
    <xdr:sp macro="" textlink="">
      <xdr:nvSpPr>
        <xdr:cNvPr id="73" name="楕円 72"/>
        <xdr:cNvSpPr/>
      </xdr:nvSpPr>
      <xdr:spPr bwMode="auto">
        <a:xfrm>
          <a:off x="4254500" y="333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120438</xdr:rowOff>
    </xdr:from>
    <xdr:ext cx="762000" cy="259045"/>
    <xdr:sp macro="" textlink="">
      <xdr:nvSpPr>
        <xdr:cNvPr id="74" name="テキスト ボックス 73"/>
        <xdr:cNvSpPr txBox="1"/>
      </xdr:nvSpPr>
      <xdr:spPr>
        <a:xfrm>
          <a:off x="3924300" y="34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38710</xdr:rowOff>
    </xdr:from>
    <xdr:to>
      <xdr:col>19</xdr:col>
      <xdr:colOff>38100</xdr:colOff>
      <xdr:row>19</xdr:row>
      <xdr:rowOff>140310</xdr:rowOff>
    </xdr:to>
    <xdr:sp macro="" textlink="">
      <xdr:nvSpPr>
        <xdr:cNvPr id="75" name="楕円 74"/>
        <xdr:cNvSpPr/>
      </xdr:nvSpPr>
      <xdr:spPr bwMode="auto">
        <a:xfrm>
          <a:off x="3556000" y="33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125087</xdr:rowOff>
    </xdr:from>
    <xdr:ext cx="762000" cy="259045"/>
    <xdr:sp macro="" textlink="">
      <xdr:nvSpPr>
        <xdr:cNvPr id="76" name="テキスト ボックス 75"/>
        <xdr:cNvSpPr txBox="1"/>
      </xdr:nvSpPr>
      <xdr:spPr>
        <a:xfrm>
          <a:off x="3225800" y="34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94831</xdr:rowOff>
    </xdr:from>
    <xdr:to>
      <xdr:col>15</xdr:col>
      <xdr:colOff>101600</xdr:colOff>
      <xdr:row>20</xdr:row>
      <xdr:rowOff>24981</xdr:rowOff>
    </xdr:to>
    <xdr:sp macro="" textlink="">
      <xdr:nvSpPr>
        <xdr:cNvPr id="77" name="楕円 76"/>
        <xdr:cNvSpPr/>
      </xdr:nvSpPr>
      <xdr:spPr bwMode="auto">
        <a:xfrm>
          <a:off x="2857500" y="34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9758</xdr:rowOff>
    </xdr:from>
    <xdr:ext cx="762000" cy="259045"/>
    <xdr:sp macro="" textlink="">
      <xdr:nvSpPr>
        <xdr:cNvPr id="78" name="テキスト ボックス 77"/>
        <xdr:cNvSpPr txBox="1"/>
      </xdr:nvSpPr>
      <xdr:spPr>
        <a:xfrm>
          <a:off x="2527300" y="34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33693</xdr:rowOff>
    </xdr:from>
    <xdr:to>
      <xdr:col>29</xdr:col>
      <xdr:colOff>127000</xdr:colOff>
      <xdr:row>38</xdr:row>
      <xdr:rowOff>116522</xdr:rowOff>
    </xdr:to>
    <xdr:cxnSp macro="">
      <xdr:nvCxnSpPr>
        <xdr:cNvPr id="107" name="直線コネクタ 106"/>
        <xdr:cNvCxnSpPr/>
      </xdr:nvCxnSpPr>
      <xdr:spPr bwMode="auto">
        <a:xfrm flipV="1">
          <a:off x="5651500" y="5958243"/>
          <a:ext cx="0" cy="1625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88599</xdr:rowOff>
    </xdr:from>
    <xdr:ext cx="762000" cy="259045"/>
    <xdr:sp macro="" textlink="">
      <xdr:nvSpPr>
        <xdr:cNvPr id="108" name="人口1人当たり決算額の推移最小値テキスト445"/>
        <xdr:cNvSpPr txBox="1"/>
      </xdr:nvSpPr>
      <xdr:spPr>
        <a:xfrm>
          <a:off x="5740400" y="755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116522</xdr:rowOff>
    </xdr:from>
    <xdr:to>
      <xdr:col>30</xdr:col>
      <xdr:colOff>25400</xdr:colOff>
      <xdr:row>38</xdr:row>
      <xdr:rowOff>116522</xdr:rowOff>
    </xdr:to>
    <xdr:cxnSp macro="">
      <xdr:nvCxnSpPr>
        <xdr:cNvPr id="109" name="直線コネクタ 108"/>
        <xdr:cNvCxnSpPr/>
      </xdr:nvCxnSpPr>
      <xdr:spPr bwMode="auto">
        <a:xfrm>
          <a:off x="5562600" y="7584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291520</xdr:rowOff>
    </xdr:from>
    <xdr:ext cx="762000" cy="259045"/>
    <xdr:sp macro="" textlink="">
      <xdr:nvSpPr>
        <xdr:cNvPr id="110" name="人口1人当たり決算額の推移最大値テキスト445"/>
        <xdr:cNvSpPr txBox="1"/>
      </xdr:nvSpPr>
      <xdr:spPr>
        <a:xfrm>
          <a:off x="5740400" y="57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33693</xdr:rowOff>
    </xdr:from>
    <xdr:to>
      <xdr:col>30</xdr:col>
      <xdr:colOff>25400</xdr:colOff>
      <xdr:row>33</xdr:row>
      <xdr:rowOff>33693</xdr:rowOff>
    </xdr:to>
    <xdr:cxnSp macro="">
      <xdr:nvCxnSpPr>
        <xdr:cNvPr id="111" name="直線コネクタ 110"/>
        <xdr:cNvCxnSpPr/>
      </xdr:nvCxnSpPr>
      <xdr:spPr bwMode="auto">
        <a:xfrm>
          <a:off x="5562600" y="5958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236880</xdr:rowOff>
    </xdr:from>
    <xdr:to>
      <xdr:col>29</xdr:col>
      <xdr:colOff>127000</xdr:colOff>
      <xdr:row>35</xdr:row>
      <xdr:rowOff>87757</xdr:rowOff>
    </xdr:to>
    <xdr:cxnSp macro="">
      <xdr:nvCxnSpPr>
        <xdr:cNvPr id="112" name="直線コネクタ 111"/>
        <xdr:cNvCxnSpPr/>
      </xdr:nvCxnSpPr>
      <xdr:spPr bwMode="auto">
        <a:xfrm flipV="1">
          <a:off x="5003800" y="6504330"/>
          <a:ext cx="647700" cy="19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263465</xdr:rowOff>
    </xdr:from>
    <xdr:ext cx="762000" cy="259045"/>
    <xdr:sp macro="" textlink="">
      <xdr:nvSpPr>
        <xdr:cNvPr id="113" name="人口1人当たり決算額の推移平均値テキスト445"/>
        <xdr:cNvSpPr txBox="1"/>
      </xdr:nvSpPr>
      <xdr:spPr>
        <a:xfrm>
          <a:off x="5740400" y="6873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291388</xdr:rowOff>
    </xdr:from>
    <xdr:to>
      <xdr:col>29</xdr:col>
      <xdr:colOff>177800</xdr:colOff>
      <xdr:row>36</xdr:row>
      <xdr:rowOff>50088</xdr:rowOff>
    </xdr:to>
    <xdr:sp macro="" textlink="">
      <xdr:nvSpPr>
        <xdr:cNvPr id="114" name="フローチャート: 判断 113"/>
        <xdr:cNvSpPr/>
      </xdr:nvSpPr>
      <xdr:spPr bwMode="auto">
        <a:xfrm>
          <a:off x="5600700" y="6901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87757</xdr:rowOff>
    </xdr:from>
    <xdr:to>
      <xdr:col>26</xdr:col>
      <xdr:colOff>50800</xdr:colOff>
      <xdr:row>35</xdr:row>
      <xdr:rowOff>141707</xdr:rowOff>
    </xdr:to>
    <xdr:cxnSp macro="">
      <xdr:nvCxnSpPr>
        <xdr:cNvPr id="115" name="直線コネクタ 114"/>
        <xdr:cNvCxnSpPr/>
      </xdr:nvCxnSpPr>
      <xdr:spPr bwMode="auto">
        <a:xfrm flipV="1">
          <a:off x="4305300" y="6698107"/>
          <a:ext cx="698500" cy="5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28613</xdr:rowOff>
    </xdr:from>
    <xdr:to>
      <xdr:col>26</xdr:col>
      <xdr:colOff>101600</xdr:colOff>
      <xdr:row>36</xdr:row>
      <xdr:rowOff>130213</xdr:rowOff>
    </xdr:to>
    <xdr:sp macro="" textlink="">
      <xdr:nvSpPr>
        <xdr:cNvPr id="116" name="フローチャート: 判断 115"/>
        <xdr:cNvSpPr/>
      </xdr:nvSpPr>
      <xdr:spPr bwMode="auto">
        <a:xfrm>
          <a:off x="4953000" y="6981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114990</xdr:rowOff>
    </xdr:from>
    <xdr:ext cx="736600" cy="259045"/>
    <xdr:sp macro="" textlink="">
      <xdr:nvSpPr>
        <xdr:cNvPr id="117" name="テキスト ボックス 116"/>
        <xdr:cNvSpPr txBox="1"/>
      </xdr:nvSpPr>
      <xdr:spPr>
        <a:xfrm>
          <a:off x="4622800" y="7068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141707</xdr:rowOff>
    </xdr:from>
    <xdr:to>
      <xdr:col>22</xdr:col>
      <xdr:colOff>114300</xdr:colOff>
      <xdr:row>35</xdr:row>
      <xdr:rowOff>159766</xdr:rowOff>
    </xdr:to>
    <xdr:cxnSp macro="">
      <xdr:nvCxnSpPr>
        <xdr:cNvPr id="118" name="直線コネクタ 117"/>
        <xdr:cNvCxnSpPr/>
      </xdr:nvCxnSpPr>
      <xdr:spPr bwMode="auto">
        <a:xfrm flipV="1">
          <a:off x="3606800" y="6752057"/>
          <a:ext cx="6985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78601</xdr:rowOff>
    </xdr:from>
    <xdr:to>
      <xdr:col>22</xdr:col>
      <xdr:colOff>165100</xdr:colOff>
      <xdr:row>37</xdr:row>
      <xdr:rowOff>8751</xdr:rowOff>
    </xdr:to>
    <xdr:sp macro="" textlink="">
      <xdr:nvSpPr>
        <xdr:cNvPr id="119" name="フローチャート: 判断 118"/>
        <xdr:cNvSpPr/>
      </xdr:nvSpPr>
      <xdr:spPr bwMode="auto">
        <a:xfrm>
          <a:off x="4254500" y="70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164978</xdr:rowOff>
    </xdr:from>
    <xdr:ext cx="762000" cy="259045"/>
    <xdr:sp macro="" textlink="">
      <xdr:nvSpPr>
        <xdr:cNvPr id="120" name="テキスト ボックス 119"/>
        <xdr:cNvSpPr txBox="1"/>
      </xdr:nvSpPr>
      <xdr:spPr>
        <a:xfrm>
          <a:off x="3924300" y="71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159766</xdr:rowOff>
    </xdr:from>
    <xdr:to>
      <xdr:col>18</xdr:col>
      <xdr:colOff>177800</xdr:colOff>
      <xdr:row>35</xdr:row>
      <xdr:rowOff>203771</xdr:rowOff>
    </xdr:to>
    <xdr:cxnSp macro="">
      <xdr:nvCxnSpPr>
        <xdr:cNvPr id="121" name="直線コネクタ 120"/>
        <xdr:cNvCxnSpPr/>
      </xdr:nvCxnSpPr>
      <xdr:spPr bwMode="auto">
        <a:xfrm flipV="1">
          <a:off x="2908300" y="6770116"/>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9372</xdr:rowOff>
    </xdr:from>
    <xdr:to>
      <xdr:col>19</xdr:col>
      <xdr:colOff>38100</xdr:colOff>
      <xdr:row>36</xdr:row>
      <xdr:rowOff>110972</xdr:rowOff>
    </xdr:to>
    <xdr:sp macro="" textlink="">
      <xdr:nvSpPr>
        <xdr:cNvPr id="122" name="フローチャート: 判断 121"/>
        <xdr:cNvSpPr/>
      </xdr:nvSpPr>
      <xdr:spPr bwMode="auto">
        <a:xfrm>
          <a:off x="3556000" y="6962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95749</xdr:rowOff>
    </xdr:from>
    <xdr:ext cx="762000" cy="259045"/>
    <xdr:sp macro="" textlink="">
      <xdr:nvSpPr>
        <xdr:cNvPr id="123" name="テキスト ボックス 122"/>
        <xdr:cNvSpPr txBox="1"/>
      </xdr:nvSpPr>
      <xdr:spPr>
        <a:xfrm>
          <a:off x="3225800" y="704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333070</xdr:rowOff>
    </xdr:from>
    <xdr:to>
      <xdr:col>15</xdr:col>
      <xdr:colOff>101600</xdr:colOff>
      <xdr:row>36</xdr:row>
      <xdr:rowOff>91770</xdr:rowOff>
    </xdr:to>
    <xdr:sp macro="" textlink="">
      <xdr:nvSpPr>
        <xdr:cNvPr id="124" name="フローチャート: 判断 123"/>
        <xdr:cNvSpPr/>
      </xdr:nvSpPr>
      <xdr:spPr bwMode="auto">
        <a:xfrm>
          <a:off x="2857500" y="6943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76547</xdr:rowOff>
    </xdr:from>
    <xdr:ext cx="762000" cy="259045"/>
    <xdr:sp macro="" textlink="">
      <xdr:nvSpPr>
        <xdr:cNvPr id="125" name="テキスト ボックス 124"/>
        <xdr:cNvSpPr txBox="1"/>
      </xdr:nvSpPr>
      <xdr:spPr>
        <a:xfrm>
          <a:off x="2527300" y="702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186081</xdr:rowOff>
    </xdr:from>
    <xdr:to>
      <xdr:col>29</xdr:col>
      <xdr:colOff>177800</xdr:colOff>
      <xdr:row>34</xdr:row>
      <xdr:rowOff>287680</xdr:rowOff>
    </xdr:to>
    <xdr:sp macro="" textlink="">
      <xdr:nvSpPr>
        <xdr:cNvPr id="131" name="楕円 130"/>
        <xdr:cNvSpPr/>
      </xdr:nvSpPr>
      <xdr:spPr bwMode="auto">
        <a:xfrm>
          <a:off x="5600700" y="645353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31158</xdr:rowOff>
    </xdr:from>
    <xdr:ext cx="762000" cy="259045"/>
    <xdr:sp macro="" textlink="">
      <xdr:nvSpPr>
        <xdr:cNvPr id="132" name="人口1人当たり決算額の推移該当値テキスト445"/>
        <xdr:cNvSpPr txBox="1"/>
      </xdr:nvSpPr>
      <xdr:spPr>
        <a:xfrm>
          <a:off x="5740400" y="629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36957</xdr:rowOff>
    </xdr:from>
    <xdr:to>
      <xdr:col>26</xdr:col>
      <xdr:colOff>101600</xdr:colOff>
      <xdr:row>35</xdr:row>
      <xdr:rowOff>138557</xdr:rowOff>
    </xdr:to>
    <xdr:sp macro="" textlink="">
      <xdr:nvSpPr>
        <xdr:cNvPr id="133" name="楕円 132"/>
        <xdr:cNvSpPr/>
      </xdr:nvSpPr>
      <xdr:spPr bwMode="auto">
        <a:xfrm>
          <a:off x="4953000" y="66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148734</xdr:rowOff>
    </xdr:from>
    <xdr:ext cx="736600" cy="259045"/>
    <xdr:sp macro="" textlink="">
      <xdr:nvSpPr>
        <xdr:cNvPr id="134" name="テキスト ボックス 133"/>
        <xdr:cNvSpPr txBox="1"/>
      </xdr:nvSpPr>
      <xdr:spPr>
        <a:xfrm>
          <a:off x="4622800" y="641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90907</xdr:rowOff>
    </xdr:from>
    <xdr:to>
      <xdr:col>22</xdr:col>
      <xdr:colOff>165100</xdr:colOff>
      <xdr:row>35</xdr:row>
      <xdr:rowOff>192507</xdr:rowOff>
    </xdr:to>
    <xdr:sp macro="" textlink="">
      <xdr:nvSpPr>
        <xdr:cNvPr id="135" name="楕円 134"/>
        <xdr:cNvSpPr/>
      </xdr:nvSpPr>
      <xdr:spPr bwMode="auto">
        <a:xfrm>
          <a:off x="4254500" y="670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202684</xdr:rowOff>
    </xdr:from>
    <xdr:ext cx="762000" cy="259045"/>
    <xdr:sp macro="" textlink="">
      <xdr:nvSpPr>
        <xdr:cNvPr id="136" name="テキスト ボックス 135"/>
        <xdr:cNvSpPr txBox="1"/>
      </xdr:nvSpPr>
      <xdr:spPr>
        <a:xfrm>
          <a:off x="3924300" y="647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108966</xdr:rowOff>
    </xdr:from>
    <xdr:to>
      <xdr:col>19</xdr:col>
      <xdr:colOff>38100</xdr:colOff>
      <xdr:row>35</xdr:row>
      <xdr:rowOff>210566</xdr:rowOff>
    </xdr:to>
    <xdr:sp macro="" textlink="">
      <xdr:nvSpPr>
        <xdr:cNvPr id="137" name="楕円 136"/>
        <xdr:cNvSpPr/>
      </xdr:nvSpPr>
      <xdr:spPr bwMode="auto">
        <a:xfrm>
          <a:off x="3556000" y="671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220743</xdr:rowOff>
    </xdr:from>
    <xdr:ext cx="762000" cy="259045"/>
    <xdr:sp macro="" textlink="">
      <xdr:nvSpPr>
        <xdr:cNvPr id="138" name="テキスト ボックス 137"/>
        <xdr:cNvSpPr txBox="1"/>
      </xdr:nvSpPr>
      <xdr:spPr>
        <a:xfrm>
          <a:off x="3225800" y="648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152971</xdr:rowOff>
    </xdr:from>
    <xdr:to>
      <xdr:col>15</xdr:col>
      <xdr:colOff>101600</xdr:colOff>
      <xdr:row>35</xdr:row>
      <xdr:rowOff>254571</xdr:rowOff>
    </xdr:to>
    <xdr:sp macro="" textlink="">
      <xdr:nvSpPr>
        <xdr:cNvPr id="139" name="楕円 138"/>
        <xdr:cNvSpPr/>
      </xdr:nvSpPr>
      <xdr:spPr bwMode="auto">
        <a:xfrm>
          <a:off x="2857500" y="676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264748</xdr:rowOff>
    </xdr:from>
    <xdr:ext cx="762000" cy="259045"/>
    <xdr:sp macro="" textlink="">
      <xdr:nvSpPr>
        <xdr:cNvPr id="140" name="テキスト ボックス 139"/>
        <xdr:cNvSpPr txBox="1"/>
      </xdr:nvSpPr>
      <xdr:spPr>
        <a:xfrm>
          <a:off x="2527300" y="6532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112954</xdr:rowOff>
    </xdr:from>
    <xdr:to>
      <xdr:col>24</xdr:col>
      <xdr:colOff>62865</xdr:colOff>
      <xdr:row>38</xdr:row>
      <xdr:rowOff>101360</xdr:rowOff>
    </xdr:to>
    <xdr:cxnSp macro="">
      <xdr:nvCxnSpPr>
        <xdr:cNvPr id="58" name="直線コネクタ 57"/>
        <xdr:cNvCxnSpPr/>
      </xdr:nvCxnSpPr>
      <xdr:spPr>
        <a:xfrm flipV="1">
          <a:off x="4633595" y="5256454"/>
          <a:ext cx="1270" cy="136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105187</xdr:rowOff>
    </xdr:from>
    <xdr:ext cx="534377" cy="259045"/>
    <xdr:sp macro="" textlink="">
      <xdr:nvSpPr>
        <xdr:cNvPr id="59" name="人件費最小値テキスト"/>
        <xdr:cNvSpPr txBox="1"/>
      </xdr:nvSpPr>
      <xdr:spPr>
        <a:xfrm>
          <a:off x="4686300" y="66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101360</xdr:rowOff>
    </xdr:from>
    <xdr:to>
      <xdr:col>24</xdr:col>
      <xdr:colOff>152400</xdr:colOff>
      <xdr:row>38</xdr:row>
      <xdr:rowOff>101360</xdr:rowOff>
    </xdr:to>
    <xdr:cxnSp macro="">
      <xdr:nvCxnSpPr>
        <xdr:cNvPr id="60" name="直線コネクタ 59"/>
        <xdr:cNvCxnSpPr/>
      </xdr:nvCxnSpPr>
      <xdr:spPr>
        <a:xfrm>
          <a:off x="4546600" y="66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59631</xdr:rowOff>
    </xdr:from>
    <xdr:ext cx="599010" cy="259045"/>
    <xdr:sp macro="" textlink="">
      <xdr:nvSpPr>
        <xdr:cNvPr id="61" name="人件費最大値テキスト"/>
        <xdr:cNvSpPr txBox="1"/>
      </xdr:nvSpPr>
      <xdr:spPr>
        <a:xfrm>
          <a:off x="4686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112954</xdr:rowOff>
    </xdr:from>
    <xdr:to>
      <xdr:col>24</xdr:col>
      <xdr:colOff>152400</xdr:colOff>
      <xdr:row>30</xdr:row>
      <xdr:rowOff>112954</xdr:rowOff>
    </xdr:to>
    <xdr:cxnSp macro="">
      <xdr:nvCxnSpPr>
        <xdr:cNvPr id="62" name="直線コネクタ 61"/>
        <xdr:cNvCxnSpPr/>
      </xdr:nvCxnSpPr>
      <xdr:spPr>
        <a:xfrm>
          <a:off x="4546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25841</xdr:rowOff>
    </xdr:from>
    <xdr:to>
      <xdr:col>24</xdr:col>
      <xdr:colOff>63500</xdr:colOff>
      <xdr:row>37</xdr:row>
      <xdr:rowOff>86077</xdr:rowOff>
    </xdr:to>
    <xdr:cxnSp macro="">
      <xdr:nvCxnSpPr>
        <xdr:cNvPr id="63" name="直線コネクタ 62"/>
        <xdr:cNvCxnSpPr/>
      </xdr:nvCxnSpPr>
      <xdr:spPr>
        <a:xfrm flipV="1">
          <a:off x="3797300" y="6369491"/>
          <a:ext cx="8382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163506</xdr:rowOff>
    </xdr:from>
    <xdr:ext cx="534377" cy="259045"/>
    <xdr:sp macro="" textlink="">
      <xdr:nvSpPr>
        <xdr:cNvPr id="64" name="人件費平均値テキスト"/>
        <xdr:cNvSpPr txBox="1"/>
      </xdr:nvSpPr>
      <xdr:spPr>
        <a:xfrm>
          <a:off x="4686300" y="599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140629</xdr:rowOff>
    </xdr:from>
    <xdr:to>
      <xdr:col>24</xdr:col>
      <xdr:colOff>114300</xdr:colOff>
      <xdr:row>36</xdr:row>
      <xdr:rowOff>70779</xdr:rowOff>
    </xdr:to>
    <xdr:sp macro="" textlink="">
      <xdr:nvSpPr>
        <xdr:cNvPr id="65" name="フローチャート: 判断 64"/>
        <xdr:cNvSpPr/>
      </xdr:nvSpPr>
      <xdr:spPr>
        <a:xfrm>
          <a:off x="45847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86077</xdr:rowOff>
    </xdr:from>
    <xdr:to>
      <xdr:col>19</xdr:col>
      <xdr:colOff>177800</xdr:colOff>
      <xdr:row>37</xdr:row>
      <xdr:rowOff>142508</xdr:rowOff>
    </xdr:to>
    <xdr:cxnSp macro="">
      <xdr:nvCxnSpPr>
        <xdr:cNvPr id="66" name="直線コネクタ 65"/>
        <xdr:cNvCxnSpPr/>
      </xdr:nvCxnSpPr>
      <xdr:spPr>
        <a:xfrm flipV="1">
          <a:off x="2908300" y="6429727"/>
          <a:ext cx="8890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149414</xdr:rowOff>
    </xdr:from>
    <xdr:to>
      <xdr:col>20</xdr:col>
      <xdr:colOff>38100</xdr:colOff>
      <xdr:row>36</xdr:row>
      <xdr:rowOff>79564</xdr:rowOff>
    </xdr:to>
    <xdr:sp macro="" textlink="">
      <xdr:nvSpPr>
        <xdr:cNvPr id="67" name="フローチャート: 判断 66"/>
        <xdr:cNvSpPr/>
      </xdr:nvSpPr>
      <xdr:spPr>
        <a:xfrm>
          <a:off x="3746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96091</xdr:rowOff>
    </xdr:from>
    <xdr:ext cx="534377" cy="259045"/>
    <xdr:sp macro="" textlink="">
      <xdr:nvSpPr>
        <xdr:cNvPr id="68" name="テキスト ボックス 67"/>
        <xdr:cNvSpPr txBox="1"/>
      </xdr:nvSpPr>
      <xdr:spPr>
        <a:xfrm>
          <a:off x="3530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142508</xdr:rowOff>
    </xdr:from>
    <xdr:to>
      <xdr:col>15</xdr:col>
      <xdr:colOff>50800</xdr:colOff>
      <xdr:row>38</xdr:row>
      <xdr:rowOff>48472</xdr:rowOff>
    </xdr:to>
    <xdr:cxnSp macro="">
      <xdr:nvCxnSpPr>
        <xdr:cNvPr id="69" name="直線コネクタ 68"/>
        <xdr:cNvCxnSpPr/>
      </xdr:nvCxnSpPr>
      <xdr:spPr>
        <a:xfrm flipV="1">
          <a:off x="2019300" y="6486158"/>
          <a:ext cx="889000" cy="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54218</xdr:rowOff>
    </xdr:from>
    <xdr:to>
      <xdr:col>15</xdr:col>
      <xdr:colOff>101600</xdr:colOff>
      <xdr:row>36</xdr:row>
      <xdr:rowOff>155818</xdr:rowOff>
    </xdr:to>
    <xdr:sp macro="" textlink="">
      <xdr:nvSpPr>
        <xdr:cNvPr id="70" name="フローチャート: 判断 69"/>
        <xdr:cNvSpPr/>
      </xdr:nvSpPr>
      <xdr:spPr>
        <a:xfrm>
          <a:off x="2857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895</xdr:rowOff>
    </xdr:from>
    <xdr:ext cx="534377" cy="259045"/>
    <xdr:sp macro="" textlink="">
      <xdr:nvSpPr>
        <xdr:cNvPr id="71" name="テキスト ボックス 70"/>
        <xdr:cNvSpPr txBox="1"/>
      </xdr:nvSpPr>
      <xdr:spPr>
        <a:xfrm>
          <a:off x="2641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48472</xdr:rowOff>
    </xdr:from>
    <xdr:to>
      <xdr:col>10</xdr:col>
      <xdr:colOff>114300</xdr:colOff>
      <xdr:row>38</xdr:row>
      <xdr:rowOff>101197</xdr:rowOff>
    </xdr:to>
    <xdr:cxnSp macro="">
      <xdr:nvCxnSpPr>
        <xdr:cNvPr id="72" name="直線コネクタ 71"/>
        <xdr:cNvCxnSpPr/>
      </xdr:nvCxnSpPr>
      <xdr:spPr>
        <a:xfrm flipV="1">
          <a:off x="1130300" y="6563572"/>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16026</xdr:rowOff>
    </xdr:from>
    <xdr:to>
      <xdr:col>10</xdr:col>
      <xdr:colOff>165100</xdr:colOff>
      <xdr:row>37</xdr:row>
      <xdr:rowOff>117626</xdr:rowOff>
    </xdr:to>
    <xdr:sp macro="" textlink="">
      <xdr:nvSpPr>
        <xdr:cNvPr id="73" name="フローチャート: 判断 72"/>
        <xdr:cNvSpPr/>
      </xdr:nvSpPr>
      <xdr:spPr>
        <a:xfrm>
          <a:off x="1968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134153</xdr:rowOff>
    </xdr:from>
    <xdr:ext cx="534377" cy="259045"/>
    <xdr:sp macro="" textlink="">
      <xdr:nvSpPr>
        <xdr:cNvPr id="74" name="テキスト ボックス 73"/>
        <xdr:cNvSpPr txBox="1"/>
      </xdr:nvSpPr>
      <xdr:spPr>
        <a:xfrm>
          <a:off x="1752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14246</xdr:rowOff>
    </xdr:from>
    <xdr:to>
      <xdr:col>6</xdr:col>
      <xdr:colOff>38100</xdr:colOff>
      <xdr:row>37</xdr:row>
      <xdr:rowOff>115846</xdr:rowOff>
    </xdr:to>
    <xdr:sp macro="" textlink="">
      <xdr:nvSpPr>
        <xdr:cNvPr id="75" name="フローチャート: 判断 74"/>
        <xdr:cNvSpPr/>
      </xdr:nvSpPr>
      <xdr:spPr>
        <a:xfrm>
          <a:off x="1079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132373</xdr:rowOff>
    </xdr:from>
    <xdr:ext cx="534377" cy="259045"/>
    <xdr:sp macro="" textlink="">
      <xdr:nvSpPr>
        <xdr:cNvPr id="76" name="テキスト ボックス 75"/>
        <xdr:cNvSpPr txBox="1"/>
      </xdr:nvSpPr>
      <xdr:spPr>
        <a:xfrm>
          <a:off x="863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146491</xdr:rowOff>
    </xdr:from>
    <xdr:to>
      <xdr:col>24</xdr:col>
      <xdr:colOff>114300</xdr:colOff>
      <xdr:row>37</xdr:row>
      <xdr:rowOff>76641</xdr:rowOff>
    </xdr:to>
    <xdr:sp macro="" textlink="">
      <xdr:nvSpPr>
        <xdr:cNvPr id="82" name="楕円 81"/>
        <xdr:cNvSpPr/>
      </xdr:nvSpPr>
      <xdr:spPr>
        <a:xfrm>
          <a:off x="4584700" y="6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124918</xdr:rowOff>
    </xdr:from>
    <xdr:ext cx="534377" cy="259045"/>
    <xdr:sp macro="" textlink="">
      <xdr:nvSpPr>
        <xdr:cNvPr id="83" name="人件費該当値テキスト"/>
        <xdr:cNvSpPr txBox="1"/>
      </xdr:nvSpPr>
      <xdr:spPr>
        <a:xfrm>
          <a:off x="4686300" y="62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35277</xdr:rowOff>
    </xdr:from>
    <xdr:to>
      <xdr:col>20</xdr:col>
      <xdr:colOff>38100</xdr:colOff>
      <xdr:row>37</xdr:row>
      <xdr:rowOff>136877</xdr:rowOff>
    </xdr:to>
    <xdr:sp macro="" textlink="">
      <xdr:nvSpPr>
        <xdr:cNvPr id="84" name="楕円 83"/>
        <xdr:cNvSpPr/>
      </xdr:nvSpPr>
      <xdr:spPr>
        <a:xfrm>
          <a:off x="37465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128004</xdr:rowOff>
    </xdr:from>
    <xdr:ext cx="534377" cy="259045"/>
    <xdr:sp macro="" textlink="">
      <xdr:nvSpPr>
        <xdr:cNvPr id="85" name="テキスト ボックス 84"/>
        <xdr:cNvSpPr txBox="1"/>
      </xdr:nvSpPr>
      <xdr:spPr>
        <a:xfrm>
          <a:off x="3530111" y="64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91708</xdr:rowOff>
    </xdr:from>
    <xdr:to>
      <xdr:col>15</xdr:col>
      <xdr:colOff>101600</xdr:colOff>
      <xdr:row>38</xdr:row>
      <xdr:rowOff>21858</xdr:rowOff>
    </xdr:to>
    <xdr:sp macro="" textlink="">
      <xdr:nvSpPr>
        <xdr:cNvPr id="86" name="楕円 85"/>
        <xdr:cNvSpPr/>
      </xdr:nvSpPr>
      <xdr:spPr>
        <a:xfrm>
          <a:off x="2857500" y="6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12985</xdr:rowOff>
    </xdr:from>
    <xdr:ext cx="534377" cy="259045"/>
    <xdr:sp macro="" textlink="">
      <xdr:nvSpPr>
        <xdr:cNvPr id="87" name="テキスト ボックス 86"/>
        <xdr:cNvSpPr txBox="1"/>
      </xdr:nvSpPr>
      <xdr:spPr>
        <a:xfrm>
          <a:off x="2641111" y="65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169122</xdr:rowOff>
    </xdr:from>
    <xdr:to>
      <xdr:col>10</xdr:col>
      <xdr:colOff>165100</xdr:colOff>
      <xdr:row>38</xdr:row>
      <xdr:rowOff>99272</xdr:rowOff>
    </xdr:to>
    <xdr:sp macro="" textlink="">
      <xdr:nvSpPr>
        <xdr:cNvPr id="88" name="楕円 87"/>
        <xdr:cNvSpPr/>
      </xdr:nvSpPr>
      <xdr:spPr>
        <a:xfrm>
          <a:off x="1968500" y="6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90399</xdr:rowOff>
    </xdr:from>
    <xdr:ext cx="534377" cy="259045"/>
    <xdr:sp macro="" textlink="">
      <xdr:nvSpPr>
        <xdr:cNvPr id="89" name="テキスト ボックス 88"/>
        <xdr:cNvSpPr txBox="1"/>
      </xdr:nvSpPr>
      <xdr:spPr>
        <a:xfrm>
          <a:off x="1752111" y="6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50397</xdr:rowOff>
    </xdr:from>
    <xdr:to>
      <xdr:col>6</xdr:col>
      <xdr:colOff>38100</xdr:colOff>
      <xdr:row>38</xdr:row>
      <xdr:rowOff>151997</xdr:rowOff>
    </xdr:to>
    <xdr:sp macro="" textlink="">
      <xdr:nvSpPr>
        <xdr:cNvPr id="90" name="楕円 89"/>
        <xdr:cNvSpPr/>
      </xdr:nvSpPr>
      <xdr:spPr>
        <a:xfrm>
          <a:off x="10795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143124</xdr:rowOff>
    </xdr:from>
    <xdr:ext cx="534377" cy="259045"/>
    <xdr:sp macro="" textlink="">
      <xdr:nvSpPr>
        <xdr:cNvPr id="91" name="テキスト ボックス 90"/>
        <xdr:cNvSpPr txBox="1"/>
      </xdr:nvSpPr>
      <xdr:spPr>
        <a:xfrm>
          <a:off x="863111" y="66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59744</xdr:rowOff>
    </xdr:from>
    <xdr:to>
      <xdr:col>24</xdr:col>
      <xdr:colOff>62865</xdr:colOff>
      <xdr:row>58</xdr:row>
      <xdr:rowOff>27599</xdr:rowOff>
    </xdr:to>
    <xdr:cxnSp macro="">
      <xdr:nvCxnSpPr>
        <xdr:cNvPr id="118" name="直線コネクタ 117"/>
        <xdr:cNvCxnSpPr/>
      </xdr:nvCxnSpPr>
      <xdr:spPr>
        <a:xfrm flipV="1">
          <a:off x="4633595" y="8632244"/>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31426</xdr:rowOff>
    </xdr:from>
    <xdr:ext cx="534377" cy="259045"/>
    <xdr:sp macro="" textlink="">
      <xdr:nvSpPr>
        <xdr:cNvPr id="119" name="物件費最小値テキスト"/>
        <xdr:cNvSpPr txBox="1"/>
      </xdr:nvSpPr>
      <xdr:spPr>
        <a:xfrm>
          <a:off x="4686300" y="997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27599</xdr:rowOff>
    </xdr:from>
    <xdr:to>
      <xdr:col>24</xdr:col>
      <xdr:colOff>152400</xdr:colOff>
      <xdr:row>58</xdr:row>
      <xdr:rowOff>27599</xdr:rowOff>
    </xdr:to>
    <xdr:cxnSp macro="">
      <xdr:nvCxnSpPr>
        <xdr:cNvPr id="120" name="直線コネクタ 119"/>
        <xdr:cNvCxnSpPr/>
      </xdr:nvCxnSpPr>
      <xdr:spPr>
        <a:xfrm>
          <a:off x="4546600" y="997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6421</xdr:rowOff>
    </xdr:from>
    <xdr:ext cx="599010" cy="259045"/>
    <xdr:sp macro="" textlink="">
      <xdr:nvSpPr>
        <xdr:cNvPr id="121" name="物件費最大値テキスト"/>
        <xdr:cNvSpPr txBox="1"/>
      </xdr:nvSpPr>
      <xdr:spPr>
        <a:xfrm>
          <a:off x="4686300" y="840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59744</xdr:rowOff>
    </xdr:from>
    <xdr:to>
      <xdr:col>24</xdr:col>
      <xdr:colOff>152400</xdr:colOff>
      <xdr:row>50</xdr:row>
      <xdr:rowOff>59744</xdr:rowOff>
    </xdr:to>
    <xdr:cxnSp macro="">
      <xdr:nvCxnSpPr>
        <xdr:cNvPr id="122" name="直線コネクタ 121"/>
        <xdr:cNvCxnSpPr/>
      </xdr:nvCxnSpPr>
      <xdr:spPr>
        <a:xfrm>
          <a:off x="4546600" y="863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42316</xdr:rowOff>
    </xdr:from>
    <xdr:to>
      <xdr:col>24</xdr:col>
      <xdr:colOff>63500</xdr:colOff>
      <xdr:row>57</xdr:row>
      <xdr:rowOff>75093</xdr:rowOff>
    </xdr:to>
    <xdr:cxnSp macro="">
      <xdr:nvCxnSpPr>
        <xdr:cNvPr id="123" name="直線コネクタ 122"/>
        <xdr:cNvCxnSpPr/>
      </xdr:nvCxnSpPr>
      <xdr:spPr>
        <a:xfrm>
          <a:off x="3797300" y="9814966"/>
          <a:ext cx="838200" cy="3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71260</xdr:rowOff>
    </xdr:from>
    <xdr:ext cx="534377" cy="259045"/>
    <xdr:sp macro="" textlink="">
      <xdr:nvSpPr>
        <xdr:cNvPr id="124" name="物件費平均値テキスト"/>
        <xdr:cNvSpPr txBox="1"/>
      </xdr:nvSpPr>
      <xdr:spPr>
        <a:xfrm>
          <a:off x="4686300" y="95010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48383</xdr:rowOff>
    </xdr:from>
    <xdr:to>
      <xdr:col>24</xdr:col>
      <xdr:colOff>114300</xdr:colOff>
      <xdr:row>56</xdr:row>
      <xdr:rowOff>149983</xdr:rowOff>
    </xdr:to>
    <xdr:sp macro="" textlink="">
      <xdr:nvSpPr>
        <xdr:cNvPr id="125" name="フローチャート: 判断 124"/>
        <xdr:cNvSpPr/>
      </xdr:nvSpPr>
      <xdr:spPr>
        <a:xfrm>
          <a:off x="4584700" y="964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42316</xdr:rowOff>
    </xdr:from>
    <xdr:to>
      <xdr:col>19</xdr:col>
      <xdr:colOff>177800</xdr:colOff>
      <xdr:row>57</xdr:row>
      <xdr:rowOff>118582</xdr:rowOff>
    </xdr:to>
    <xdr:cxnSp macro="">
      <xdr:nvCxnSpPr>
        <xdr:cNvPr id="126" name="直線コネクタ 125"/>
        <xdr:cNvCxnSpPr/>
      </xdr:nvCxnSpPr>
      <xdr:spPr>
        <a:xfrm flipV="1">
          <a:off x="2908300" y="9814966"/>
          <a:ext cx="889000" cy="7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115994</xdr:rowOff>
    </xdr:from>
    <xdr:to>
      <xdr:col>20</xdr:col>
      <xdr:colOff>38100</xdr:colOff>
      <xdr:row>57</xdr:row>
      <xdr:rowOff>46144</xdr:rowOff>
    </xdr:to>
    <xdr:sp macro="" textlink="">
      <xdr:nvSpPr>
        <xdr:cNvPr id="127" name="フローチャート: 判断 126"/>
        <xdr:cNvSpPr/>
      </xdr:nvSpPr>
      <xdr:spPr>
        <a:xfrm>
          <a:off x="3746500" y="97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62671</xdr:rowOff>
    </xdr:from>
    <xdr:ext cx="534377" cy="259045"/>
    <xdr:sp macro="" textlink="">
      <xdr:nvSpPr>
        <xdr:cNvPr id="128" name="テキスト ボックス 127"/>
        <xdr:cNvSpPr txBox="1"/>
      </xdr:nvSpPr>
      <xdr:spPr>
        <a:xfrm>
          <a:off x="3530111" y="949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105780</xdr:rowOff>
    </xdr:from>
    <xdr:to>
      <xdr:col>15</xdr:col>
      <xdr:colOff>50800</xdr:colOff>
      <xdr:row>57</xdr:row>
      <xdr:rowOff>118582</xdr:rowOff>
    </xdr:to>
    <xdr:cxnSp macro="">
      <xdr:nvCxnSpPr>
        <xdr:cNvPr id="129" name="直線コネクタ 128"/>
        <xdr:cNvCxnSpPr/>
      </xdr:nvCxnSpPr>
      <xdr:spPr>
        <a:xfrm>
          <a:off x="2019300" y="987843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165895</xdr:rowOff>
    </xdr:from>
    <xdr:to>
      <xdr:col>15</xdr:col>
      <xdr:colOff>101600</xdr:colOff>
      <xdr:row>57</xdr:row>
      <xdr:rowOff>96045</xdr:rowOff>
    </xdr:to>
    <xdr:sp macro="" textlink="">
      <xdr:nvSpPr>
        <xdr:cNvPr id="130" name="フローチャート: 判断 129"/>
        <xdr:cNvSpPr/>
      </xdr:nvSpPr>
      <xdr:spPr>
        <a:xfrm>
          <a:off x="2857500" y="97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112572</xdr:rowOff>
    </xdr:from>
    <xdr:ext cx="534377" cy="259045"/>
    <xdr:sp macro="" textlink="">
      <xdr:nvSpPr>
        <xdr:cNvPr id="131" name="テキスト ボックス 130"/>
        <xdr:cNvSpPr txBox="1"/>
      </xdr:nvSpPr>
      <xdr:spPr>
        <a:xfrm>
          <a:off x="2641111" y="954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55564</xdr:rowOff>
    </xdr:from>
    <xdr:to>
      <xdr:col>10</xdr:col>
      <xdr:colOff>114300</xdr:colOff>
      <xdr:row>57</xdr:row>
      <xdr:rowOff>105780</xdr:rowOff>
    </xdr:to>
    <xdr:cxnSp macro="">
      <xdr:nvCxnSpPr>
        <xdr:cNvPr id="132" name="直線コネクタ 131"/>
        <xdr:cNvCxnSpPr/>
      </xdr:nvCxnSpPr>
      <xdr:spPr>
        <a:xfrm>
          <a:off x="1130300" y="9485314"/>
          <a:ext cx="889000" cy="3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145146</xdr:rowOff>
    </xdr:from>
    <xdr:to>
      <xdr:col>10</xdr:col>
      <xdr:colOff>165100</xdr:colOff>
      <xdr:row>57</xdr:row>
      <xdr:rowOff>75296</xdr:rowOff>
    </xdr:to>
    <xdr:sp macro="" textlink="">
      <xdr:nvSpPr>
        <xdr:cNvPr id="133" name="フローチャート: 判断 132"/>
        <xdr:cNvSpPr/>
      </xdr:nvSpPr>
      <xdr:spPr>
        <a:xfrm>
          <a:off x="1968500" y="974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91823</xdr:rowOff>
    </xdr:from>
    <xdr:ext cx="534377" cy="259045"/>
    <xdr:sp macro="" textlink="">
      <xdr:nvSpPr>
        <xdr:cNvPr id="134" name="テキスト ボックス 133"/>
        <xdr:cNvSpPr txBox="1"/>
      </xdr:nvSpPr>
      <xdr:spPr>
        <a:xfrm>
          <a:off x="1752111" y="952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152070</xdr:rowOff>
    </xdr:from>
    <xdr:to>
      <xdr:col>6</xdr:col>
      <xdr:colOff>38100</xdr:colOff>
      <xdr:row>57</xdr:row>
      <xdr:rowOff>82220</xdr:rowOff>
    </xdr:to>
    <xdr:sp macro="" textlink="">
      <xdr:nvSpPr>
        <xdr:cNvPr id="135" name="フローチャート: 判断 134"/>
        <xdr:cNvSpPr/>
      </xdr:nvSpPr>
      <xdr:spPr>
        <a:xfrm>
          <a:off x="1079500" y="97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73347</xdr:rowOff>
    </xdr:from>
    <xdr:ext cx="534377" cy="259045"/>
    <xdr:sp macro="" textlink="">
      <xdr:nvSpPr>
        <xdr:cNvPr id="136" name="テキスト ボックス 135"/>
        <xdr:cNvSpPr txBox="1"/>
      </xdr:nvSpPr>
      <xdr:spPr>
        <a:xfrm>
          <a:off x="863111" y="9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24293</xdr:rowOff>
    </xdr:from>
    <xdr:to>
      <xdr:col>24</xdr:col>
      <xdr:colOff>114300</xdr:colOff>
      <xdr:row>57</xdr:row>
      <xdr:rowOff>125893</xdr:rowOff>
    </xdr:to>
    <xdr:sp macro="" textlink="">
      <xdr:nvSpPr>
        <xdr:cNvPr id="142" name="楕円 141"/>
        <xdr:cNvSpPr/>
      </xdr:nvSpPr>
      <xdr:spPr>
        <a:xfrm>
          <a:off x="4584700" y="97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110670</xdr:rowOff>
    </xdr:from>
    <xdr:ext cx="534377" cy="259045"/>
    <xdr:sp macro="" textlink="">
      <xdr:nvSpPr>
        <xdr:cNvPr id="143" name="物件費該当値テキスト"/>
        <xdr:cNvSpPr txBox="1"/>
      </xdr:nvSpPr>
      <xdr:spPr>
        <a:xfrm>
          <a:off x="4686300" y="971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162966</xdr:rowOff>
    </xdr:from>
    <xdr:to>
      <xdr:col>20</xdr:col>
      <xdr:colOff>38100</xdr:colOff>
      <xdr:row>57</xdr:row>
      <xdr:rowOff>93116</xdr:rowOff>
    </xdr:to>
    <xdr:sp macro="" textlink="">
      <xdr:nvSpPr>
        <xdr:cNvPr id="144" name="楕円 143"/>
        <xdr:cNvSpPr/>
      </xdr:nvSpPr>
      <xdr:spPr>
        <a:xfrm>
          <a:off x="3746500" y="9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45" name="テキスト ボックス 144"/>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67782</xdr:rowOff>
    </xdr:from>
    <xdr:to>
      <xdr:col>15</xdr:col>
      <xdr:colOff>101600</xdr:colOff>
      <xdr:row>57</xdr:row>
      <xdr:rowOff>169382</xdr:rowOff>
    </xdr:to>
    <xdr:sp macro="" textlink="">
      <xdr:nvSpPr>
        <xdr:cNvPr id="146" name="楕円 145"/>
        <xdr:cNvSpPr/>
      </xdr:nvSpPr>
      <xdr:spPr>
        <a:xfrm>
          <a:off x="2857500" y="984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160509</xdr:rowOff>
    </xdr:from>
    <xdr:ext cx="534377" cy="259045"/>
    <xdr:sp macro="" textlink="">
      <xdr:nvSpPr>
        <xdr:cNvPr id="147" name="テキスト ボックス 146"/>
        <xdr:cNvSpPr txBox="1"/>
      </xdr:nvSpPr>
      <xdr:spPr>
        <a:xfrm>
          <a:off x="2641111" y="993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54980</xdr:rowOff>
    </xdr:from>
    <xdr:to>
      <xdr:col>10</xdr:col>
      <xdr:colOff>165100</xdr:colOff>
      <xdr:row>57</xdr:row>
      <xdr:rowOff>156580</xdr:rowOff>
    </xdr:to>
    <xdr:sp macro="" textlink="">
      <xdr:nvSpPr>
        <xdr:cNvPr id="148" name="楕円 147"/>
        <xdr:cNvSpPr/>
      </xdr:nvSpPr>
      <xdr:spPr>
        <a:xfrm>
          <a:off x="1968500" y="98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147707</xdr:rowOff>
    </xdr:from>
    <xdr:ext cx="534377" cy="259045"/>
    <xdr:sp macro="" textlink="">
      <xdr:nvSpPr>
        <xdr:cNvPr id="149" name="テキスト ボックス 148"/>
        <xdr:cNvSpPr txBox="1"/>
      </xdr:nvSpPr>
      <xdr:spPr>
        <a:xfrm>
          <a:off x="1752111" y="99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4764</xdr:rowOff>
    </xdr:from>
    <xdr:to>
      <xdr:col>6</xdr:col>
      <xdr:colOff>38100</xdr:colOff>
      <xdr:row>55</xdr:row>
      <xdr:rowOff>106364</xdr:rowOff>
    </xdr:to>
    <xdr:sp macro="" textlink="">
      <xdr:nvSpPr>
        <xdr:cNvPr id="150" name="楕円 149"/>
        <xdr:cNvSpPr/>
      </xdr:nvSpPr>
      <xdr:spPr>
        <a:xfrm>
          <a:off x="1079500" y="94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122891</xdr:rowOff>
    </xdr:from>
    <xdr:ext cx="534377" cy="259045"/>
    <xdr:sp macro="" textlink="">
      <xdr:nvSpPr>
        <xdr:cNvPr id="151" name="テキスト ボックス 150"/>
        <xdr:cNvSpPr txBox="1"/>
      </xdr:nvSpPr>
      <xdr:spPr>
        <a:xfrm>
          <a:off x="863111" y="92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2025</xdr:rowOff>
    </xdr:from>
    <xdr:to>
      <xdr:col>24</xdr:col>
      <xdr:colOff>62865</xdr:colOff>
      <xdr:row>77</xdr:row>
      <xdr:rowOff>152615</xdr:rowOff>
    </xdr:to>
    <xdr:cxnSp macro="">
      <xdr:nvCxnSpPr>
        <xdr:cNvPr id="171" name="直線コネクタ 170"/>
        <xdr:cNvCxnSpPr/>
      </xdr:nvCxnSpPr>
      <xdr:spPr>
        <a:xfrm flipV="1">
          <a:off x="4633595" y="12174975"/>
          <a:ext cx="1270" cy="1179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156442</xdr:rowOff>
    </xdr:from>
    <xdr:ext cx="378565" cy="259045"/>
    <xdr:sp macro="" textlink="">
      <xdr:nvSpPr>
        <xdr:cNvPr id="172" name="維持補修費最小値テキスト"/>
        <xdr:cNvSpPr txBox="1"/>
      </xdr:nvSpPr>
      <xdr:spPr>
        <a:xfrm>
          <a:off x="4686300" y="133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152615</xdr:rowOff>
    </xdr:from>
    <xdr:to>
      <xdr:col>24</xdr:col>
      <xdr:colOff>152400</xdr:colOff>
      <xdr:row>77</xdr:row>
      <xdr:rowOff>152615</xdr:rowOff>
    </xdr:to>
    <xdr:cxnSp macro="">
      <xdr:nvCxnSpPr>
        <xdr:cNvPr id="173" name="直線コネクタ 172"/>
        <xdr:cNvCxnSpPr/>
      </xdr:nvCxnSpPr>
      <xdr:spPr>
        <a:xfrm>
          <a:off x="4546600" y="133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120152</xdr:rowOff>
    </xdr:from>
    <xdr:ext cx="534377" cy="259045"/>
    <xdr:sp macro="" textlink="">
      <xdr:nvSpPr>
        <xdr:cNvPr id="174" name="維持補修費最大値テキスト"/>
        <xdr:cNvSpPr txBox="1"/>
      </xdr:nvSpPr>
      <xdr:spPr>
        <a:xfrm>
          <a:off x="4686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2025</xdr:rowOff>
    </xdr:from>
    <xdr:to>
      <xdr:col>24</xdr:col>
      <xdr:colOff>152400</xdr:colOff>
      <xdr:row>71</xdr:row>
      <xdr:rowOff>2025</xdr:rowOff>
    </xdr:to>
    <xdr:cxnSp macro="">
      <xdr:nvCxnSpPr>
        <xdr:cNvPr id="175" name="直線コネクタ 174"/>
        <xdr:cNvCxnSpPr/>
      </xdr:nvCxnSpPr>
      <xdr:spPr>
        <a:xfrm>
          <a:off x="4546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38544</xdr:rowOff>
    </xdr:from>
    <xdr:to>
      <xdr:col>24</xdr:col>
      <xdr:colOff>63500</xdr:colOff>
      <xdr:row>75</xdr:row>
      <xdr:rowOff>69691</xdr:rowOff>
    </xdr:to>
    <xdr:cxnSp macro="">
      <xdr:nvCxnSpPr>
        <xdr:cNvPr id="176" name="直線コネクタ 175"/>
        <xdr:cNvCxnSpPr/>
      </xdr:nvCxnSpPr>
      <xdr:spPr>
        <a:xfrm flipV="1">
          <a:off x="3797300" y="12897294"/>
          <a:ext cx="8382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12634</xdr:rowOff>
    </xdr:from>
    <xdr:ext cx="469744" cy="259045"/>
    <xdr:sp macro="" textlink="">
      <xdr:nvSpPr>
        <xdr:cNvPr id="177" name="維持補修費平均値テキスト"/>
        <xdr:cNvSpPr txBox="1"/>
      </xdr:nvSpPr>
      <xdr:spPr>
        <a:xfrm>
          <a:off x="4686300" y="13042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34207</xdr:rowOff>
    </xdr:from>
    <xdr:to>
      <xdr:col>24</xdr:col>
      <xdr:colOff>114300</xdr:colOff>
      <xdr:row>76</xdr:row>
      <xdr:rowOff>135807</xdr:rowOff>
    </xdr:to>
    <xdr:sp macro="" textlink="">
      <xdr:nvSpPr>
        <xdr:cNvPr id="178" name="フローチャート: 判断 177"/>
        <xdr:cNvSpPr/>
      </xdr:nvSpPr>
      <xdr:spPr>
        <a:xfrm>
          <a:off x="4584700" y="130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69691</xdr:rowOff>
    </xdr:from>
    <xdr:to>
      <xdr:col>19</xdr:col>
      <xdr:colOff>177800</xdr:colOff>
      <xdr:row>75</xdr:row>
      <xdr:rowOff>88265</xdr:rowOff>
    </xdr:to>
    <xdr:cxnSp macro="">
      <xdr:nvCxnSpPr>
        <xdr:cNvPr id="179" name="直線コネクタ 178"/>
        <xdr:cNvCxnSpPr/>
      </xdr:nvCxnSpPr>
      <xdr:spPr>
        <a:xfrm flipV="1">
          <a:off x="2908300" y="12928441"/>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20606</xdr:rowOff>
    </xdr:from>
    <xdr:to>
      <xdr:col>20</xdr:col>
      <xdr:colOff>38100</xdr:colOff>
      <xdr:row>76</xdr:row>
      <xdr:rowOff>122206</xdr:rowOff>
    </xdr:to>
    <xdr:sp macro="" textlink="">
      <xdr:nvSpPr>
        <xdr:cNvPr id="180" name="フローチャート: 判断 179"/>
        <xdr:cNvSpPr/>
      </xdr:nvSpPr>
      <xdr:spPr>
        <a:xfrm>
          <a:off x="3746500" y="1305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113333</xdr:rowOff>
    </xdr:from>
    <xdr:ext cx="469744" cy="259045"/>
    <xdr:sp macro="" textlink="">
      <xdr:nvSpPr>
        <xdr:cNvPr id="181" name="テキスト ボックス 180"/>
        <xdr:cNvSpPr txBox="1"/>
      </xdr:nvSpPr>
      <xdr:spPr>
        <a:xfrm>
          <a:off x="3562428" y="1314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88265</xdr:rowOff>
    </xdr:from>
    <xdr:to>
      <xdr:col>15</xdr:col>
      <xdr:colOff>50800</xdr:colOff>
      <xdr:row>75</xdr:row>
      <xdr:rowOff>154845</xdr:rowOff>
    </xdr:to>
    <xdr:cxnSp macro="">
      <xdr:nvCxnSpPr>
        <xdr:cNvPr id="182" name="直線コネクタ 181"/>
        <xdr:cNvCxnSpPr/>
      </xdr:nvCxnSpPr>
      <xdr:spPr>
        <a:xfrm flipV="1">
          <a:off x="2019300" y="12947015"/>
          <a:ext cx="889000" cy="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63582</xdr:rowOff>
    </xdr:from>
    <xdr:to>
      <xdr:col>15</xdr:col>
      <xdr:colOff>101600</xdr:colOff>
      <xdr:row>76</xdr:row>
      <xdr:rowOff>165182</xdr:rowOff>
    </xdr:to>
    <xdr:sp macro="" textlink="">
      <xdr:nvSpPr>
        <xdr:cNvPr id="183" name="フローチャート: 判断 182"/>
        <xdr:cNvSpPr/>
      </xdr:nvSpPr>
      <xdr:spPr>
        <a:xfrm>
          <a:off x="28575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156309</xdr:rowOff>
    </xdr:from>
    <xdr:ext cx="469744" cy="259045"/>
    <xdr:sp macro="" textlink="">
      <xdr:nvSpPr>
        <xdr:cNvPr id="184" name="テキスト ボックス 183"/>
        <xdr:cNvSpPr txBox="1"/>
      </xdr:nvSpPr>
      <xdr:spPr>
        <a:xfrm>
          <a:off x="2673428" y="131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104210</xdr:rowOff>
    </xdr:from>
    <xdr:to>
      <xdr:col>10</xdr:col>
      <xdr:colOff>114300</xdr:colOff>
      <xdr:row>75</xdr:row>
      <xdr:rowOff>154845</xdr:rowOff>
    </xdr:to>
    <xdr:cxnSp macro="">
      <xdr:nvCxnSpPr>
        <xdr:cNvPr id="185" name="直線コネクタ 184"/>
        <xdr:cNvCxnSpPr/>
      </xdr:nvCxnSpPr>
      <xdr:spPr>
        <a:xfrm>
          <a:off x="1130300" y="12962960"/>
          <a:ext cx="889000" cy="5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77184</xdr:rowOff>
    </xdr:from>
    <xdr:to>
      <xdr:col>10</xdr:col>
      <xdr:colOff>165100</xdr:colOff>
      <xdr:row>77</xdr:row>
      <xdr:rowOff>7334</xdr:rowOff>
    </xdr:to>
    <xdr:sp macro="" textlink="">
      <xdr:nvSpPr>
        <xdr:cNvPr id="186" name="フローチャート: 判断 185"/>
        <xdr:cNvSpPr/>
      </xdr:nvSpPr>
      <xdr:spPr>
        <a:xfrm>
          <a:off x="1968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169911</xdr:rowOff>
    </xdr:from>
    <xdr:ext cx="469744" cy="259045"/>
    <xdr:sp macro="" textlink="">
      <xdr:nvSpPr>
        <xdr:cNvPr id="187" name="テキスト ボックス 186"/>
        <xdr:cNvSpPr txBox="1"/>
      </xdr:nvSpPr>
      <xdr:spPr>
        <a:xfrm>
          <a:off x="1784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55353</xdr:rowOff>
    </xdr:from>
    <xdr:to>
      <xdr:col>6</xdr:col>
      <xdr:colOff>38100</xdr:colOff>
      <xdr:row>76</xdr:row>
      <xdr:rowOff>156953</xdr:rowOff>
    </xdr:to>
    <xdr:sp macro="" textlink="">
      <xdr:nvSpPr>
        <xdr:cNvPr id="188" name="フローチャート: 判断 187"/>
        <xdr:cNvSpPr/>
      </xdr:nvSpPr>
      <xdr:spPr>
        <a:xfrm>
          <a:off x="1079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148080</xdr:rowOff>
    </xdr:from>
    <xdr:ext cx="469744" cy="259045"/>
    <xdr:sp macro="" textlink="">
      <xdr:nvSpPr>
        <xdr:cNvPr id="189" name="テキスト ボックス 188"/>
        <xdr:cNvSpPr txBox="1"/>
      </xdr:nvSpPr>
      <xdr:spPr>
        <a:xfrm>
          <a:off x="895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159194</xdr:rowOff>
    </xdr:from>
    <xdr:to>
      <xdr:col>24</xdr:col>
      <xdr:colOff>114300</xdr:colOff>
      <xdr:row>75</xdr:row>
      <xdr:rowOff>89344</xdr:rowOff>
    </xdr:to>
    <xdr:sp macro="" textlink="">
      <xdr:nvSpPr>
        <xdr:cNvPr id="195" name="楕円 194"/>
        <xdr:cNvSpPr/>
      </xdr:nvSpPr>
      <xdr:spPr>
        <a:xfrm>
          <a:off x="4584700" y="12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10621</xdr:rowOff>
    </xdr:from>
    <xdr:ext cx="469744" cy="259045"/>
    <xdr:sp macro="" textlink="">
      <xdr:nvSpPr>
        <xdr:cNvPr id="196" name="維持補修費該当値テキスト"/>
        <xdr:cNvSpPr txBox="1"/>
      </xdr:nvSpPr>
      <xdr:spPr>
        <a:xfrm>
          <a:off x="4686300" y="126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18891</xdr:rowOff>
    </xdr:from>
    <xdr:to>
      <xdr:col>20</xdr:col>
      <xdr:colOff>38100</xdr:colOff>
      <xdr:row>75</xdr:row>
      <xdr:rowOff>120491</xdr:rowOff>
    </xdr:to>
    <xdr:sp macro="" textlink="">
      <xdr:nvSpPr>
        <xdr:cNvPr id="197" name="楕円 196"/>
        <xdr:cNvSpPr/>
      </xdr:nvSpPr>
      <xdr:spPr>
        <a:xfrm>
          <a:off x="3746500" y="128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137018</xdr:rowOff>
    </xdr:from>
    <xdr:ext cx="469744" cy="259045"/>
    <xdr:sp macro="" textlink="">
      <xdr:nvSpPr>
        <xdr:cNvPr id="198" name="テキスト ボックス 197"/>
        <xdr:cNvSpPr txBox="1"/>
      </xdr:nvSpPr>
      <xdr:spPr>
        <a:xfrm>
          <a:off x="3562428" y="1265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37465</xdr:rowOff>
    </xdr:from>
    <xdr:to>
      <xdr:col>15</xdr:col>
      <xdr:colOff>101600</xdr:colOff>
      <xdr:row>75</xdr:row>
      <xdr:rowOff>139065</xdr:rowOff>
    </xdr:to>
    <xdr:sp macro="" textlink="">
      <xdr:nvSpPr>
        <xdr:cNvPr id="199" name="楕円 198"/>
        <xdr:cNvSpPr/>
      </xdr:nvSpPr>
      <xdr:spPr>
        <a:xfrm>
          <a:off x="2857500" y="128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155592</xdr:rowOff>
    </xdr:from>
    <xdr:ext cx="469744" cy="259045"/>
    <xdr:sp macro="" textlink="">
      <xdr:nvSpPr>
        <xdr:cNvPr id="200" name="テキスト ボックス 199"/>
        <xdr:cNvSpPr txBox="1"/>
      </xdr:nvSpPr>
      <xdr:spPr>
        <a:xfrm>
          <a:off x="2673428" y="1267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104045</xdr:rowOff>
    </xdr:from>
    <xdr:to>
      <xdr:col>10</xdr:col>
      <xdr:colOff>165100</xdr:colOff>
      <xdr:row>76</xdr:row>
      <xdr:rowOff>34195</xdr:rowOff>
    </xdr:to>
    <xdr:sp macro="" textlink="">
      <xdr:nvSpPr>
        <xdr:cNvPr id="201" name="楕円 200"/>
        <xdr:cNvSpPr/>
      </xdr:nvSpPr>
      <xdr:spPr>
        <a:xfrm>
          <a:off x="1968500" y="129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50722</xdr:rowOff>
    </xdr:from>
    <xdr:ext cx="469744" cy="259045"/>
    <xdr:sp macro="" textlink="">
      <xdr:nvSpPr>
        <xdr:cNvPr id="202" name="テキスト ボックス 201"/>
        <xdr:cNvSpPr txBox="1"/>
      </xdr:nvSpPr>
      <xdr:spPr>
        <a:xfrm>
          <a:off x="1784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53410</xdr:rowOff>
    </xdr:from>
    <xdr:to>
      <xdr:col>6</xdr:col>
      <xdr:colOff>38100</xdr:colOff>
      <xdr:row>75</xdr:row>
      <xdr:rowOff>155011</xdr:rowOff>
    </xdr:to>
    <xdr:sp macro="" textlink="">
      <xdr:nvSpPr>
        <xdr:cNvPr id="203" name="楕円 202"/>
        <xdr:cNvSpPr/>
      </xdr:nvSpPr>
      <xdr:spPr>
        <a:xfrm>
          <a:off x="1079500" y="129121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xdr:rowOff>
    </xdr:from>
    <xdr:ext cx="469744" cy="259045"/>
    <xdr:sp macro="" textlink="">
      <xdr:nvSpPr>
        <xdr:cNvPr id="204" name="テキスト ボックス 203"/>
        <xdr:cNvSpPr txBox="1"/>
      </xdr:nvSpPr>
      <xdr:spPr>
        <a:xfrm>
          <a:off x="895428" y="126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121355</xdr:rowOff>
    </xdr:from>
    <xdr:to>
      <xdr:col>24</xdr:col>
      <xdr:colOff>62865</xdr:colOff>
      <xdr:row>98</xdr:row>
      <xdr:rowOff>5474</xdr:rowOff>
    </xdr:to>
    <xdr:cxnSp macro="">
      <xdr:nvCxnSpPr>
        <xdr:cNvPr id="229" name="直線コネクタ 228"/>
        <xdr:cNvCxnSpPr/>
      </xdr:nvCxnSpPr>
      <xdr:spPr>
        <a:xfrm flipV="1">
          <a:off x="4633595" y="15380405"/>
          <a:ext cx="1270" cy="142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9301</xdr:rowOff>
    </xdr:from>
    <xdr:ext cx="534377" cy="259045"/>
    <xdr:sp macro="" textlink="">
      <xdr:nvSpPr>
        <xdr:cNvPr id="230" name="扶助費最小値テキスト"/>
        <xdr:cNvSpPr txBox="1"/>
      </xdr:nvSpPr>
      <xdr:spPr>
        <a:xfrm>
          <a:off x="4686300"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5474</xdr:rowOff>
    </xdr:from>
    <xdr:to>
      <xdr:col>24</xdr:col>
      <xdr:colOff>152400</xdr:colOff>
      <xdr:row>98</xdr:row>
      <xdr:rowOff>5474</xdr:rowOff>
    </xdr:to>
    <xdr:cxnSp macro="">
      <xdr:nvCxnSpPr>
        <xdr:cNvPr id="231" name="直線コネクタ 230"/>
        <xdr:cNvCxnSpPr/>
      </xdr:nvCxnSpPr>
      <xdr:spPr>
        <a:xfrm>
          <a:off x="4546600" y="168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68032</xdr:rowOff>
    </xdr:from>
    <xdr:ext cx="599010" cy="259045"/>
    <xdr:sp macro="" textlink="">
      <xdr:nvSpPr>
        <xdr:cNvPr id="232" name="扶助費最大値テキスト"/>
        <xdr:cNvSpPr txBox="1"/>
      </xdr:nvSpPr>
      <xdr:spPr>
        <a:xfrm>
          <a:off x="4686300" y="151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121355</xdr:rowOff>
    </xdr:from>
    <xdr:to>
      <xdr:col>24</xdr:col>
      <xdr:colOff>152400</xdr:colOff>
      <xdr:row>89</xdr:row>
      <xdr:rowOff>121355</xdr:rowOff>
    </xdr:to>
    <xdr:cxnSp macro="">
      <xdr:nvCxnSpPr>
        <xdr:cNvPr id="233" name="直線コネクタ 232"/>
        <xdr:cNvCxnSpPr/>
      </xdr:nvCxnSpPr>
      <xdr:spPr>
        <a:xfrm>
          <a:off x="4546600" y="153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140957</xdr:rowOff>
    </xdr:from>
    <xdr:to>
      <xdr:col>24</xdr:col>
      <xdr:colOff>63500</xdr:colOff>
      <xdr:row>96</xdr:row>
      <xdr:rowOff>34258</xdr:rowOff>
    </xdr:to>
    <xdr:cxnSp macro="">
      <xdr:nvCxnSpPr>
        <xdr:cNvPr id="234" name="直線コネクタ 233"/>
        <xdr:cNvCxnSpPr/>
      </xdr:nvCxnSpPr>
      <xdr:spPr>
        <a:xfrm>
          <a:off x="3797300" y="16257257"/>
          <a:ext cx="838200" cy="23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161878</xdr:rowOff>
    </xdr:from>
    <xdr:ext cx="534377" cy="259045"/>
    <xdr:sp macro="" textlink="">
      <xdr:nvSpPr>
        <xdr:cNvPr id="235" name="扶助費平均値テキスト"/>
        <xdr:cNvSpPr txBox="1"/>
      </xdr:nvSpPr>
      <xdr:spPr>
        <a:xfrm>
          <a:off x="4686300" y="161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139001</xdr:rowOff>
    </xdr:from>
    <xdr:to>
      <xdr:col>24</xdr:col>
      <xdr:colOff>114300</xdr:colOff>
      <xdr:row>95</xdr:row>
      <xdr:rowOff>69151</xdr:rowOff>
    </xdr:to>
    <xdr:sp macro="" textlink="">
      <xdr:nvSpPr>
        <xdr:cNvPr id="236" name="フローチャート: 判断 235"/>
        <xdr:cNvSpPr/>
      </xdr:nvSpPr>
      <xdr:spPr>
        <a:xfrm>
          <a:off x="4584700" y="162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140957</xdr:rowOff>
    </xdr:from>
    <xdr:to>
      <xdr:col>19</xdr:col>
      <xdr:colOff>177800</xdr:colOff>
      <xdr:row>97</xdr:row>
      <xdr:rowOff>26809</xdr:rowOff>
    </xdr:to>
    <xdr:cxnSp macro="">
      <xdr:nvCxnSpPr>
        <xdr:cNvPr id="237" name="直線コネクタ 236"/>
        <xdr:cNvCxnSpPr/>
      </xdr:nvCxnSpPr>
      <xdr:spPr>
        <a:xfrm flipV="1">
          <a:off x="2908300" y="16257257"/>
          <a:ext cx="889000" cy="4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69641</xdr:rowOff>
    </xdr:from>
    <xdr:to>
      <xdr:col>20</xdr:col>
      <xdr:colOff>38100</xdr:colOff>
      <xdr:row>93</xdr:row>
      <xdr:rowOff>171241</xdr:rowOff>
    </xdr:to>
    <xdr:sp macro="" textlink="">
      <xdr:nvSpPr>
        <xdr:cNvPr id="238" name="フローチャート: 判断 237"/>
        <xdr:cNvSpPr/>
      </xdr:nvSpPr>
      <xdr:spPr>
        <a:xfrm>
          <a:off x="3746500" y="1601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16318</xdr:rowOff>
    </xdr:from>
    <xdr:ext cx="534377" cy="259045"/>
    <xdr:sp macro="" textlink="">
      <xdr:nvSpPr>
        <xdr:cNvPr id="239" name="テキスト ボックス 238"/>
        <xdr:cNvSpPr txBox="1"/>
      </xdr:nvSpPr>
      <xdr:spPr>
        <a:xfrm>
          <a:off x="3530111" y="157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24581</xdr:rowOff>
    </xdr:from>
    <xdr:to>
      <xdr:col>15</xdr:col>
      <xdr:colOff>50800</xdr:colOff>
      <xdr:row>97</xdr:row>
      <xdr:rowOff>26809</xdr:rowOff>
    </xdr:to>
    <xdr:cxnSp macro="">
      <xdr:nvCxnSpPr>
        <xdr:cNvPr id="240" name="直線コネクタ 239"/>
        <xdr:cNvCxnSpPr/>
      </xdr:nvCxnSpPr>
      <xdr:spPr>
        <a:xfrm>
          <a:off x="2019300" y="16655231"/>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137764</xdr:rowOff>
    </xdr:from>
    <xdr:to>
      <xdr:col>15</xdr:col>
      <xdr:colOff>101600</xdr:colOff>
      <xdr:row>96</xdr:row>
      <xdr:rowOff>67914</xdr:rowOff>
    </xdr:to>
    <xdr:sp macro="" textlink="">
      <xdr:nvSpPr>
        <xdr:cNvPr id="241" name="フローチャート: 判断 240"/>
        <xdr:cNvSpPr/>
      </xdr:nvSpPr>
      <xdr:spPr>
        <a:xfrm>
          <a:off x="28575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84441</xdr:rowOff>
    </xdr:from>
    <xdr:ext cx="534377" cy="259045"/>
    <xdr:sp macro="" textlink="">
      <xdr:nvSpPr>
        <xdr:cNvPr id="242" name="テキスト ボックス 241"/>
        <xdr:cNvSpPr txBox="1"/>
      </xdr:nvSpPr>
      <xdr:spPr>
        <a:xfrm>
          <a:off x="2641111" y="162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164675</xdr:rowOff>
    </xdr:from>
    <xdr:to>
      <xdr:col>10</xdr:col>
      <xdr:colOff>114300</xdr:colOff>
      <xdr:row>97</xdr:row>
      <xdr:rowOff>24581</xdr:rowOff>
    </xdr:to>
    <xdr:cxnSp macro="">
      <xdr:nvCxnSpPr>
        <xdr:cNvPr id="243" name="直線コネクタ 242"/>
        <xdr:cNvCxnSpPr/>
      </xdr:nvCxnSpPr>
      <xdr:spPr>
        <a:xfrm>
          <a:off x="1130300" y="1662387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28550</xdr:rowOff>
    </xdr:from>
    <xdr:to>
      <xdr:col>10</xdr:col>
      <xdr:colOff>165100</xdr:colOff>
      <xdr:row>96</xdr:row>
      <xdr:rowOff>130150</xdr:rowOff>
    </xdr:to>
    <xdr:sp macro="" textlink="">
      <xdr:nvSpPr>
        <xdr:cNvPr id="244" name="フローチャート: 判断 243"/>
        <xdr:cNvSpPr/>
      </xdr:nvSpPr>
      <xdr:spPr>
        <a:xfrm>
          <a:off x="1968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146677</xdr:rowOff>
    </xdr:from>
    <xdr:ext cx="534377" cy="259045"/>
    <xdr:sp macro="" textlink="">
      <xdr:nvSpPr>
        <xdr:cNvPr id="245" name="テキスト ボックス 244"/>
        <xdr:cNvSpPr txBox="1"/>
      </xdr:nvSpPr>
      <xdr:spPr>
        <a:xfrm>
          <a:off x="1752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80671</xdr:rowOff>
    </xdr:from>
    <xdr:to>
      <xdr:col>6</xdr:col>
      <xdr:colOff>38100</xdr:colOff>
      <xdr:row>97</xdr:row>
      <xdr:rowOff>10821</xdr:rowOff>
    </xdr:to>
    <xdr:sp macro="" textlink="">
      <xdr:nvSpPr>
        <xdr:cNvPr id="246" name="フローチャート: 判断 245"/>
        <xdr:cNvSpPr/>
      </xdr:nvSpPr>
      <xdr:spPr>
        <a:xfrm>
          <a:off x="1079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27348</xdr:rowOff>
    </xdr:from>
    <xdr:ext cx="534377" cy="259045"/>
    <xdr:sp macro="" textlink="">
      <xdr:nvSpPr>
        <xdr:cNvPr id="247" name="テキスト ボックス 246"/>
        <xdr:cNvSpPr txBox="1"/>
      </xdr:nvSpPr>
      <xdr:spPr>
        <a:xfrm>
          <a:off x="863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154908</xdr:rowOff>
    </xdr:from>
    <xdr:to>
      <xdr:col>24</xdr:col>
      <xdr:colOff>114300</xdr:colOff>
      <xdr:row>96</xdr:row>
      <xdr:rowOff>85058</xdr:rowOff>
    </xdr:to>
    <xdr:sp macro="" textlink="">
      <xdr:nvSpPr>
        <xdr:cNvPr id="253" name="楕円 252"/>
        <xdr:cNvSpPr/>
      </xdr:nvSpPr>
      <xdr:spPr>
        <a:xfrm>
          <a:off x="4584700" y="1644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133335</xdr:rowOff>
    </xdr:from>
    <xdr:ext cx="534377" cy="259045"/>
    <xdr:sp macro="" textlink="">
      <xdr:nvSpPr>
        <xdr:cNvPr id="254" name="扶助費該当値テキスト"/>
        <xdr:cNvSpPr txBox="1"/>
      </xdr:nvSpPr>
      <xdr:spPr>
        <a:xfrm>
          <a:off x="4686300" y="164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90157</xdr:rowOff>
    </xdr:from>
    <xdr:to>
      <xdr:col>20</xdr:col>
      <xdr:colOff>38100</xdr:colOff>
      <xdr:row>95</xdr:row>
      <xdr:rowOff>20307</xdr:rowOff>
    </xdr:to>
    <xdr:sp macro="" textlink="">
      <xdr:nvSpPr>
        <xdr:cNvPr id="255" name="楕円 254"/>
        <xdr:cNvSpPr/>
      </xdr:nvSpPr>
      <xdr:spPr>
        <a:xfrm>
          <a:off x="3746500" y="162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11434</xdr:rowOff>
    </xdr:from>
    <xdr:ext cx="534377" cy="259045"/>
    <xdr:sp macro="" textlink="">
      <xdr:nvSpPr>
        <xdr:cNvPr id="256" name="テキスト ボックス 255"/>
        <xdr:cNvSpPr txBox="1"/>
      </xdr:nvSpPr>
      <xdr:spPr>
        <a:xfrm>
          <a:off x="3530111" y="162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147459</xdr:rowOff>
    </xdr:from>
    <xdr:to>
      <xdr:col>15</xdr:col>
      <xdr:colOff>101600</xdr:colOff>
      <xdr:row>97</xdr:row>
      <xdr:rowOff>77609</xdr:rowOff>
    </xdr:to>
    <xdr:sp macro="" textlink="">
      <xdr:nvSpPr>
        <xdr:cNvPr id="257" name="楕円 256"/>
        <xdr:cNvSpPr/>
      </xdr:nvSpPr>
      <xdr:spPr>
        <a:xfrm>
          <a:off x="2857500" y="16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68736</xdr:rowOff>
    </xdr:from>
    <xdr:ext cx="534377" cy="259045"/>
    <xdr:sp macro="" textlink="">
      <xdr:nvSpPr>
        <xdr:cNvPr id="258" name="テキスト ボックス 257"/>
        <xdr:cNvSpPr txBox="1"/>
      </xdr:nvSpPr>
      <xdr:spPr>
        <a:xfrm>
          <a:off x="2641111" y="166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145231</xdr:rowOff>
    </xdr:from>
    <xdr:to>
      <xdr:col>10</xdr:col>
      <xdr:colOff>165100</xdr:colOff>
      <xdr:row>97</xdr:row>
      <xdr:rowOff>75381</xdr:rowOff>
    </xdr:to>
    <xdr:sp macro="" textlink="">
      <xdr:nvSpPr>
        <xdr:cNvPr id="259" name="楕円 258"/>
        <xdr:cNvSpPr/>
      </xdr:nvSpPr>
      <xdr:spPr>
        <a:xfrm>
          <a:off x="1968500" y="166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66508</xdr:rowOff>
    </xdr:from>
    <xdr:ext cx="534377" cy="259045"/>
    <xdr:sp macro="" textlink="">
      <xdr:nvSpPr>
        <xdr:cNvPr id="260" name="テキスト ボックス 259"/>
        <xdr:cNvSpPr txBox="1"/>
      </xdr:nvSpPr>
      <xdr:spPr>
        <a:xfrm>
          <a:off x="1752111" y="166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113875</xdr:rowOff>
    </xdr:from>
    <xdr:to>
      <xdr:col>6</xdr:col>
      <xdr:colOff>38100</xdr:colOff>
      <xdr:row>97</xdr:row>
      <xdr:rowOff>44025</xdr:rowOff>
    </xdr:to>
    <xdr:sp macro="" textlink="">
      <xdr:nvSpPr>
        <xdr:cNvPr id="261" name="楕円 260"/>
        <xdr:cNvSpPr/>
      </xdr:nvSpPr>
      <xdr:spPr>
        <a:xfrm>
          <a:off x="1079500" y="165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35152</xdr:rowOff>
    </xdr:from>
    <xdr:ext cx="534377" cy="259045"/>
    <xdr:sp macro="" textlink="">
      <xdr:nvSpPr>
        <xdr:cNvPr id="262" name="テキスト ボックス 261"/>
        <xdr:cNvSpPr txBox="1"/>
      </xdr:nvSpPr>
      <xdr:spPr>
        <a:xfrm>
          <a:off x="863111" y="166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97202</xdr:rowOff>
    </xdr:from>
    <xdr:to>
      <xdr:col>54</xdr:col>
      <xdr:colOff>189865</xdr:colOff>
      <xdr:row>38</xdr:row>
      <xdr:rowOff>148224</xdr:rowOff>
    </xdr:to>
    <xdr:cxnSp macro="">
      <xdr:nvCxnSpPr>
        <xdr:cNvPr id="289" name="直線コネクタ 288"/>
        <xdr:cNvCxnSpPr/>
      </xdr:nvCxnSpPr>
      <xdr:spPr>
        <a:xfrm flipV="1">
          <a:off x="10475595" y="5240702"/>
          <a:ext cx="1270" cy="142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152051</xdr:rowOff>
    </xdr:from>
    <xdr:ext cx="534377" cy="259045"/>
    <xdr:sp macro="" textlink="">
      <xdr:nvSpPr>
        <xdr:cNvPr id="290" name="補助費等最小値テキスト"/>
        <xdr:cNvSpPr txBox="1"/>
      </xdr:nvSpPr>
      <xdr:spPr>
        <a:xfrm>
          <a:off x="10528300" y="66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148224</xdr:rowOff>
    </xdr:from>
    <xdr:to>
      <xdr:col>55</xdr:col>
      <xdr:colOff>88900</xdr:colOff>
      <xdr:row>38</xdr:row>
      <xdr:rowOff>148224</xdr:rowOff>
    </xdr:to>
    <xdr:cxnSp macro="">
      <xdr:nvCxnSpPr>
        <xdr:cNvPr id="291" name="直線コネクタ 290"/>
        <xdr:cNvCxnSpPr/>
      </xdr:nvCxnSpPr>
      <xdr:spPr>
        <a:xfrm>
          <a:off x="10388600" y="666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43879</xdr:rowOff>
    </xdr:from>
    <xdr:ext cx="599010" cy="259045"/>
    <xdr:sp macro="" textlink="">
      <xdr:nvSpPr>
        <xdr:cNvPr id="292" name="補助費等最大値テキスト"/>
        <xdr:cNvSpPr txBox="1"/>
      </xdr:nvSpPr>
      <xdr:spPr>
        <a:xfrm>
          <a:off x="10528300" y="501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97202</xdr:rowOff>
    </xdr:from>
    <xdr:to>
      <xdr:col>55</xdr:col>
      <xdr:colOff>88900</xdr:colOff>
      <xdr:row>30</xdr:row>
      <xdr:rowOff>97202</xdr:rowOff>
    </xdr:to>
    <xdr:cxnSp macro="">
      <xdr:nvCxnSpPr>
        <xdr:cNvPr id="293" name="直線コネクタ 292"/>
        <xdr:cNvCxnSpPr/>
      </xdr:nvCxnSpPr>
      <xdr:spPr>
        <a:xfrm>
          <a:off x="10388600" y="524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110820</xdr:rowOff>
    </xdr:from>
    <xdr:to>
      <xdr:col>55</xdr:col>
      <xdr:colOff>0</xdr:colOff>
      <xdr:row>36</xdr:row>
      <xdr:rowOff>148452</xdr:rowOff>
    </xdr:to>
    <xdr:cxnSp macro="">
      <xdr:nvCxnSpPr>
        <xdr:cNvPr id="294" name="直線コネクタ 293"/>
        <xdr:cNvCxnSpPr/>
      </xdr:nvCxnSpPr>
      <xdr:spPr>
        <a:xfrm flipV="1">
          <a:off x="9639300" y="6283020"/>
          <a:ext cx="838200" cy="3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99233</xdr:rowOff>
    </xdr:from>
    <xdr:ext cx="534377" cy="259045"/>
    <xdr:sp macro="" textlink="">
      <xdr:nvSpPr>
        <xdr:cNvPr id="295" name="補助費等平均値テキスト"/>
        <xdr:cNvSpPr txBox="1"/>
      </xdr:nvSpPr>
      <xdr:spPr>
        <a:xfrm>
          <a:off x="10528300" y="627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120806</xdr:rowOff>
    </xdr:from>
    <xdr:to>
      <xdr:col>55</xdr:col>
      <xdr:colOff>50800</xdr:colOff>
      <xdr:row>37</xdr:row>
      <xdr:rowOff>50956</xdr:rowOff>
    </xdr:to>
    <xdr:sp macro="" textlink="">
      <xdr:nvSpPr>
        <xdr:cNvPr id="296" name="フローチャート: 判断 295"/>
        <xdr:cNvSpPr/>
      </xdr:nvSpPr>
      <xdr:spPr>
        <a:xfrm>
          <a:off x="10426700" y="629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32933</xdr:rowOff>
    </xdr:from>
    <xdr:to>
      <xdr:col>50</xdr:col>
      <xdr:colOff>114300</xdr:colOff>
      <xdr:row>36</xdr:row>
      <xdr:rowOff>148452</xdr:rowOff>
    </xdr:to>
    <xdr:cxnSp macro="">
      <xdr:nvCxnSpPr>
        <xdr:cNvPr id="297" name="直線コネクタ 296"/>
        <xdr:cNvCxnSpPr/>
      </xdr:nvCxnSpPr>
      <xdr:spPr>
        <a:xfrm>
          <a:off x="8750300" y="5176433"/>
          <a:ext cx="889000" cy="11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9913</xdr:rowOff>
    </xdr:from>
    <xdr:to>
      <xdr:col>50</xdr:col>
      <xdr:colOff>165100</xdr:colOff>
      <xdr:row>37</xdr:row>
      <xdr:rowOff>111513</xdr:rowOff>
    </xdr:to>
    <xdr:sp macro="" textlink="">
      <xdr:nvSpPr>
        <xdr:cNvPr id="298" name="フローチャート: 判断 297"/>
        <xdr:cNvSpPr/>
      </xdr:nvSpPr>
      <xdr:spPr>
        <a:xfrm>
          <a:off x="95885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102640</xdr:rowOff>
    </xdr:from>
    <xdr:ext cx="534377" cy="259045"/>
    <xdr:sp macro="" textlink="">
      <xdr:nvSpPr>
        <xdr:cNvPr id="299" name="テキスト ボックス 298"/>
        <xdr:cNvSpPr txBox="1"/>
      </xdr:nvSpPr>
      <xdr:spPr>
        <a:xfrm>
          <a:off x="9372111" y="64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32933</xdr:rowOff>
    </xdr:from>
    <xdr:to>
      <xdr:col>45</xdr:col>
      <xdr:colOff>177800</xdr:colOff>
      <xdr:row>37</xdr:row>
      <xdr:rowOff>102601</xdr:rowOff>
    </xdr:to>
    <xdr:cxnSp macro="">
      <xdr:nvCxnSpPr>
        <xdr:cNvPr id="300" name="直線コネクタ 299"/>
        <xdr:cNvCxnSpPr/>
      </xdr:nvCxnSpPr>
      <xdr:spPr>
        <a:xfrm flipV="1">
          <a:off x="7861300" y="5176433"/>
          <a:ext cx="889000" cy="12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114274</xdr:rowOff>
    </xdr:from>
    <xdr:to>
      <xdr:col>46</xdr:col>
      <xdr:colOff>38100</xdr:colOff>
      <xdr:row>31</xdr:row>
      <xdr:rowOff>44424</xdr:rowOff>
    </xdr:to>
    <xdr:sp macro="" textlink="">
      <xdr:nvSpPr>
        <xdr:cNvPr id="301" name="フローチャート: 判断 300"/>
        <xdr:cNvSpPr/>
      </xdr:nvSpPr>
      <xdr:spPr>
        <a:xfrm>
          <a:off x="8699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35551</xdr:rowOff>
    </xdr:from>
    <xdr:ext cx="599010" cy="259045"/>
    <xdr:sp macro="" textlink="">
      <xdr:nvSpPr>
        <xdr:cNvPr id="302" name="テキスト ボックス 301"/>
        <xdr:cNvSpPr txBox="1"/>
      </xdr:nvSpPr>
      <xdr:spPr>
        <a:xfrm>
          <a:off x="8450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102601</xdr:rowOff>
    </xdr:from>
    <xdr:to>
      <xdr:col>41</xdr:col>
      <xdr:colOff>50800</xdr:colOff>
      <xdr:row>37</xdr:row>
      <xdr:rowOff>158935</xdr:rowOff>
    </xdr:to>
    <xdr:cxnSp macro="">
      <xdr:nvCxnSpPr>
        <xdr:cNvPr id="303" name="直線コネクタ 302"/>
        <xdr:cNvCxnSpPr/>
      </xdr:nvCxnSpPr>
      <xdr:spPr>
        <a:xfrm flipV="1">
          <a:off x="6972300" y="6446251"/>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68468</xdr:rowOff>
    </xdr:from>
    <xdr:to>
      <xdr:col>41</xdr:col>
      <xdr:colOff>101600</xdr:colOff>
      <xdr:row>37</xdr:row>
      <xdr:rowOff>170067</xdr:rowOff>
    </xdr:to>
    <xdr:sp macro="" textlink="">
      <xdr:nvSpPr>
        <xdr:cNvPr id="304" name="フローチャート: 判断 303"/>
        <xdr:cNvSpPr/>
      </xdr:nvSpPr>
      <xdr:spPr>
        <a:xfrm>
          <a:off x="7810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161194</xdr:rowOff>
    </xdr:from>
    <xdr:ext cx="534377" cy="259045"/>
    <xdr:sp macro="" textlink="">
      <xdr:nvSpPr>
        <xdr:cNvPr id="305" name="テキスト ボックス 304"/>
        <xdr:cNvSpPr txBox="1"/>
      </xdr:nvSpPr>
      <xdr:spPr>
        <a:xfrm>
          <a:off x="7594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102518</xdr:rowOff>
    </xdr:from>
    <xdr:to>
      <xdr:col>36</xdr:col>
      <xdr:colOff>165100</xdr:colOff>
      <xdr:row>38</xdr:row>
      <xdr:rowOff>32668</xdr:rowOff>
    </xdr:to>
    <xdr:sp macro="" textlink="">
      <xdr:nvSpPr>
        <xdr:cNvPr id="306" name="フローチャート: 判断 305"/>
        <xdr:cNvSpPr/>
      </xdr:nvSpPr>
      <xdr:spPr>
        <a:xfrm>
          <a:off x="6921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49195</xdr:rowOff>
    </xdr:from>
    <xdr:ext cx="534377" cy="259045"/>
    <xdr:sp macro="" textlink="">
      <xdr:nvSpPr>
        <xdr:cNvPr id="307" name="テキスト ボックス 306"/>
        <xdr:cNvSpPr txBox="1"/>
      </xdr:nvSpPr>
      <xdr:spPr>
        <a:xfrm>
          <a:off x="6705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60020</xdr:rowOff>
    </xdr:from>
    <xdr:to>
      <xdr:col>55</xdr:col>
      <xdr:colOff>50800</xdr:colOff>
      <xdr:row>36</xdr:row>
      <xdr:rowOff>161620</xdr:rowOff>
    </xdr:to>
    <xdr:sp macro="" textlink="">
      <xdr:nvSpPr>
        <xdr:cNvPr id="313" name="楕円 312"/>
        <xdr:cNvSpPr/>
      </xdr:nvSpPr>
      <xdr:spPr>
        <a:xfrm>
          <a:off x="10426700" y="62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82897</xdr:rowOff>
    </xdr:from>
    <xdr:ext cx="534377" cy="259045"/>
    <xdr:sp macro="" textlink="">
      <xdr:nvSpPr>
        <xdr:cNvPr id="314" name="補助費等該当値テキスト"/>
        <xdr:cNvSpPr txBox="1"/>
      </xdr:nvSpPr>
      <xdr:spPr>
        <a:xfrm>
          <a:off x="10528300" y="60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97652</xdr:rowOff>
    </xdr:from>
    <xdr:to>
      <xdr:col>50</xdr:col>
      <xdr:colOff>165100</xdr:colOff>
      <xdr:row>37</xdr:row>
      <xdr:rowOff>27802</xdr:rowOff>
    </xdr:to>
    <xdr:sp macro="" textlink="">
      <xdr:nvSpPr>
        <xdr:cNvPr id="315" name="楕円 314"/>
        <xdr:cNvSpPr/>
      </xdr:nvSpPr>
      <xdr:spPr>
        <a:xfrm>
          <a:off x="9588500" y="62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44329</xdr:rowOff>
    </xdr:from>
    <xdr:ext cx="534377" cy="259045"/>
    <xdr:sp macro="" textlink="">
      <xdr:nvSpPr>
        <xdr:cNvPr id="316" name="テキスト ボックス 315"/>
        <xdr:cNvSpPr txBox="1"/>
      </xdr:nvSpPr>
      <xdr:spPr>
        <a:xfrm>
          <a:off x="9372111" y="60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153583</xdr:rowOff>
    </xdr:from>
    <xdr:to>
      <xdr:col>46</xdr:col>
      <xdr:colOff>38100</xdr:colOff>
      <xdr:row>30</xdr:row>
      <xdr:rowOff>83733</xdr:rowOff>
    </xdr:to>
    <xdr:sp macro="" textlink="">
      <xdr:nvSpPr>
        <xdr:cNvPr id="317" name="楕円 316"/>
        <xdr:cNvSpPr/>
      </xdr:nvSpPr>
      <xdr:spPr>
        <a:xfrm>
          <a:off x="8699500" y="5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100260</xdr:rowOff>
    </xdr:from>
    <xdr:ext cx="599010" cy="259045"/>
    <xdr:sp macro="" textlink="">
      <xdr:nvSpPr>
        <xdr:cNvPr id="318" name="テキスト ボックス 317"/>
        <xdr:cNvSpPr txBox="1"/>
      </xdr:nvSpPr>
      <xdr:spPr>
        <a:xfrm>
          <a:off x="8450795" y="49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51801</xdr:rowOff>
    </xdr:from>
    <xdr:to>
      <xdr:col>41</xdr:col>
      <xdr:colOff>101600</xdr:colOff>
      <xdr:row>37</xdr:row>
      <xdr:rowOff>153401</xdr:rowOff>
    </xdr:to>
    <xdr:sp macro="" textlink="">
      <xdr:nvSpPr>
        <xdr:cNvPr id="319" name="楕円 318"/>
        <xdr:cNvSpPr/>
      </xdr:nvSpPr>
      <xdr:spPr>
        <a:xfrm>
          <a:off x="7810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169928</xdr:rowOff>
    </xdr:from>
    <xdr:ext cx="534377" cy="259045"/>
    <xdr:sp macro="" textlink="">
      <xdr:nvSpPr>
        <xdr:cNvPr id="320" name="テキスト ボックス 319"/>
        <xdr:cNvSpPr txBox="1"/>
      </xdr:nvSpPr>
      <xdr:spPr>
        <a:xfrm>
          <a:off x="7594111" y="61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108135</xdr:rowOff>
    </xdr:from>
    <xdr:to>
      <xdr:col>36</xdr:col>
      <xdr:colOff>165100</xdr:colOff>
      <xdr:row>38</xdr:row>
      <xdr:rowOff>38284</xdr:rowOff>
    </xdr:to>
    <xdr:sp macro="" textlink="">
      <xdr:nvSpPr>
        <xdr:cNvPr id="321" name="楕円 320"/>
        <xdr:cNvSpPr/>
      </xdr:nvSpPr>
      <xdr:spPr>
        <a:xfrm>
          <a:off x="6921500" y="6451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29412</xdr:rowOff>
    </xdr:from>
    <xdr:ext cx="534377" cy="259045"/>
    <xdr:sp macro="" textlink="">
      <xdr:nvSpPr>
        <xdr:cNvPr id="322" name="テキスト ボックス 321"/>
        <xdr:cNvSpPr txBox="1"/>
      </xdr:nvSpPr>
      <xdr:spPr>
        <a:xfrm>
          <a:off x="6705111" y="65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7308</xdr:rowOff>
    </xdr:from>
    <xdr:to>
      <xdr:col>54</xdr:col>
      <xdr:colOff>189865</xdr:colOff>
      <xdr:row>58</xdr:row>
      <xdr:rowOff>81102</xdr:rowOff>
    </xdr:to>
    <xdr:cxnSp macro="">
      <xdr:nvCxnSpPr>
        <xdr:cNvPr id="348" name="直線コネクタ 347"/>
        <xdr:cNvCxnSpPr/>
      </xdr:nvCxnSpPr>
      <xdr:spPr>
        <a:xfrm flipV="1">
          <a:off x="10475595" y="8751258"/>
          <a:ext cx="1270" cy="127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84929</xdr:rowOff>
    </xdr:from>
    <xdr:ext cx="534377" cy="259045"/>
    <xdr:sp macro="" textlink="">
      <xdr:nvSpPr>
        <xdr:cNvPr id="349" name="普通建設事業費最小値テキスト"/>
        <xdr:cNvSpPr txBox="1"/>
      </xdr:nvSpPr>
      <xdr:spPr>
        <a:xfrm>
          <a:off x="10528300" y="100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81102</xdr:rowOff>
    </xdr:from>
    <xdr:to>
      <xdr:col>55</xdr:col>
      <xdr:colOff>88900</xdr:colOff>
      <xdr:row>58</xdr:row>
      <xdr:rowOff>81102</xdr:rowOff>
    </xdr:to>
    <xdr:cxnSp macro="">
      <xdr:nvCxnSpPr>
        <xdr:cNvPr id="350" name="直線コネクタ 349"/>
        <xdr:cNvCxnSpPr/>
      </xdr:nvCxnSpPr>
      <xdr:spPr>
        <a:xfrm>
          <a:off x="10388600" y="1002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125435</xdr:rowOff>
    </xdr:from>
    <xdr:ext cx="599010" cy="259045"/>
    <xdr:sp macro="" textlink="">
      <xdr:nvSpPr>
        <xdr:cNvPr id="351" name="普通建設事業費最大値テキスト"/>
        <xdr:cNvSpPr txBox="1"/>
      </xdr:nvSpPr>
      <xdr:spPr>
        <a:xfrm>
          <a:off x="10528300" y="8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7308</xdr:rowOff>
    </xdr:from>
    <xdr:to>
      <xdr:col>55</xdr:col>
      <xdr:colOff>88900</xdr:colOff>
      <xdr:row>51</xdr:row>
      <xdr:rowOff>7308</xdr:rowOff>
    </xdr:to>
    <xdr:cxnSp macro="">
      <xdr:nvCxnSpPr>
        <xdr:cNvPr id="352" name="直線コネクタ 351"/>
        <xdr:cNvCxnSpPr/>
      </xdr:nvCxnSpPr>
      <xdr:spPr>
        <a:xfrm>
          <a:off x="10388600" y="8751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91531</xdr:rowOff>
    </xdr:from>
    <xdr:to>
      <xdr:col>55</xdr:col>
      <xdr:colOff>0</xdr:colOff>
      <xdr:row>57</xdr:row>
      <xdr:rowOff>167960</xdr:rowOff>
    </xdr:to>
    <xdr:cxnSp macro="">
      <xdr:nvCxnSpPr>
        <xdr:cNvPr id="353" name="直線コネクタ 352"/>
        <xdr:cNvCxnSpPr/>
      </xdr:nvCxnSpPr>
      <xdr:spPr>
        <a:xfrm flipV="1">
          <a:off x="9639300" y="9692731"/>
          <a:ext cx="838200" cy="2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21280</xdr:rowOff>
    </xdr:from>
    <xdr:ext cx="534377" cy="259045"/>
    <xdr:sp macro="" textlink="">
      <xdr:nvSpPr>
        <xdr:cNvPr id="354" name="普通建設事業費平均値テキスト"/>
        <xdr:cNvSpPr txBox="1"/>
      </xdr:nvSpPr>
      <xdr:spPr>
        <a:xfrm>
          <a:off x="10528300" y="962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42853</xdr:rowOff>
    </xdr:from>
    <xdr:to>
      <xdr:col>55</xdr:col>
      <xdr:colOff>50800</xdr:colOff>
      <xdr:row>56</xdr:row>
      <xdr:rowOff>144453</xdr:rowOff>
    </xdr:to>
    <xdr:sp macro="" textlink="">
      <xdr:nvSpPr>
        <xdr:cNvPr id="355" name="フローチャート: 判断 354"/>
        <xdr:cNvSpPr/>
      </xdr:nvSpPr>
      <xdr:spPr>
        <a:xfrm>
          <a:off x="10426700" y="964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32933</xdr:rowOff>
    </xdr:from>
    <xdr:to>
      <xdr:col>50</xdr:col>
      <xdr:colOff>114300</xdr:colOff>
      <xdr:row>57</xdr:row>
      <xdr:rowOff>167960</xdr:rowOff>
    </xdr:to>
    <xdr:cxnSp macro="">
      <xdr:nvCxnSpPr>
        <xdr:cNvPr id="356" name="直線コネクタ 355"/>
        <xdr:cNvCxnSpPr/>
      </xdr:nvCxnSpPr>
      <xdr:spPr>
        <a:xfrm>
          <a:off x="8750300" y="9805583"/>
          <a:ext cx="889000" cy="1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122308</xdr:rowOff>
    </xdr:from>
    <xdr:to>
      <xdr:col>50</xdr:col>
      <xdr:colOff>165100</xdr:colOff>
      <xdr:row>56</xdr:row>
      <xdr:rowOff>52458</xdr:rowOff>
    </xdr:to>
    <xdr:sp macro="" textlink="">
      <xdr:nvSpPr>
        <xdr:cNvPr id="357" name="フローチャート: 判断 356"/>
        <xdr:cNvSpPr/>
      </xdr:nvSpPr>
      <xdr:spPr>
        <a:xfrm>
          <a:off x="9588500" y="955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68985</xdr:rowOff>
    </xdr:from>
    <xdr:ext cx="534377" cy="259045"/>
    <xdr:sp macro="" textlink="">
      <xdr:nvSpPr>
        <xdr:cNvPr id="358" name="テキスト ボックス 357"/>
        <xdr:cNvSpPr txBox="1"/>
      </xdr:nvSpPr>
      <xdr:spPr>
        <a:xfrm>
          <a:off x="9372111" y="93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9605</xdr:rowOff>
    </xdr:from>
    <xdr:to>
      <xdr:col>45</xdr:col>
      <xdr:colOff>177800</xdr:colOff>
      <xdr:row>57</xdr:row>
      <xdr:rowOff>32933</xdr:rowOff>
    </xdr:to>
    <xdr:cxnSp macro="">
      <xdr:nvCxnSpPr>
        <xdr:cNvPr id="359" name="直線コネクタ 358"/>
        <xdr:cNvCxnSpPr/>
      </xdr:nvCxnSpPr>
      <xdr:spPr>
        <a:xfrm>
          <a:off x="7861300" y="9782255"/>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147193</xdr:rowOff>
    </xdr:from>
    <xdr:to>
      <xdr:col>46</xdr:col>
      <xdr:colOff>38100</xdr:colOff>
      <xdr:row>56</xdr:row>
      <xdr:rowOff>77343</xdr:rowOff>
    </xdr:to>
    <xdr:sp macro="" textlink="">
      <xdr:nvSpPr>
        <xdr:cNvPr id="360" name="フローチャート: 判断 359"/>
        <xdr:cNvSpPr/>
      </xdr:nvSpPr>
      <xdr:spPr>
        <a:xfrm>
          <a:off x="8699500" y="957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93870</xdr:rowOff>
    </xdr:from>
    <xdr:ext cx="534377" cy="259045"/>
    <xdr:sp macro="" textlink="">
      <xdr:nvSpPr>
        <xdr:cNvPr id="361" name="テキスト ボックス 360"/>
        <xdr:cNvSpPr txBox="1"/>
      </xdr:nvSpPr>
      <xdr:spPr>
        <a:xfrm>
          <a:off x="8483111" y="935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72437</xdr:rowOff>
    </xdr:from>
    <xdr:to>
      <xdr:col>41</xdr:col>
      <xdr:colOff>50800</xdr:colOff>
      <xdr:row>57</xdr:row>
      <xdr:rowOff>9605</xdr:rowOff>
    </xdr:to>
    <xdr:cxnSp macro="">
      <xdr:nvCxnSpPr>
        <xdr:cNvPr id="362" name="直線コネクタ 361"/>
        <xdr:cNvCxnSpPr/>
      </xdr:nvCxnSpPr>
      <xdr:spPr>
        <a:xfrm>
          <a:off x="6972300" y="9502187"/>
          <a:ext cx="889000" cy="2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90326</xdr:rowOff>
    </xdr:from>
    <xdr:to>
      <xdr:col>41</xdr:col>
      <xdr:colOff>101600</xdr:colOff>
      <xdr:row>56</xdr:row>
      <xdr:rowOff>20476</xdr:rowOff>
    </xdr:to>
    <xdr:sp macro="" textlink="">
      <xdr:nvSpPr>
        <xdr:cNvPr id="363" name="フローチャート: 判断 362"/>
        <xdr:cNvSpPr/>
      </xdr:nvSpPr>
      <xdr:spPr>
        <a:xfrm>
          <a:off x="78105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37003</xdr:rowOff>
    </xdr:from>
    <xdr:ext cx="534377" cy="259045"/>
    <xdr:sp macro="" textlink="">
      <xdr:nvSpPr>
        <xdr:cNvPr id="364" name="テキスト ボックス 363"/>
        <xdr:cNvSpPr txBox="1"/>
      </xdr:nvSpPr>
      <xdr:spPr>
        <a:xfrm>
          <a:off x="7594111" y="92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147476</xdr:rowOff>
    </xdr:from>
    <xdr:to>
      <xdr:col>36</xdr:col>
      <xdr:colOff>165100</xdr:colOff>
      <xdr:row>56</xdr:row>
      <xdr:rowOff>77626</xdr:rowOff>
    </xdr:to>
    <xdr:sp macro="" textlink="">
      <xdr:nvSpPr>
        <xdr:cNvPr id="365" name="フローチャート: 判断 364"/>
        <xdr:cNvSpPr/>
      </xdr:nvSpPr>
      <xdr:spPr>
        <a:xfrm>
          <a:off x="6921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68753</xdr:rowOff>
    </xdr:from>
    <xdr:ext cx="534377" cy="259045"/>
    <xdr:sp macro="" textlink="">
      <xdr:nvSpPr>
        <xdr:cNvPr id="366" name="テキスト ボックス 365"/>
        <xdr:cNvSpPr txBox="1"/>
      </xdr:nvSpPr>
      <xdr:spPr>
        <a:xfrm>
          <a:off x="6705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40731</xdr:rowOff>
    </xdr:from>
    <xdr:to>
      <xdr:col>55</xdr:col>
      <xdr:colOff>50800</xdr:colOff>
      <xdr:row>56</xdr:row>
      <xdr:rowOff>142331</xdr:rowOff>
    </xdr:to>
    <xdr:sp macro="" textlink="">
      <xdr:nvSpPr>
        <xdr:cNvPr id="372" name="楕円 371"/>
        <xdr:cNvSpPr/>
      </xdr:nvSpPr>
      <xdr:spPr>
        <a:xfrm>
          <a:off x="10426700" y="96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63608</xdr:rowOff>
    </xdr:from>
    <xdr:ext cx="534377" cy="259045"/>
    <xdr:sp macro="" textlink="">
      <xdr:nvSpPr>
        <xdr:cNvPr id="373" name="普通建設事業費該当値テキスト"/>
        <xdr:cNvSpPr txBox="1"/>
      </xdr:nvSpPr>
      <xdr:spPr>
        <a:xfrm>
          <a:off x="10528300" y="94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117160</xdr:rowOff>
    </xdr:from>
    <xdr:to>
      <xdr:col>50</xdr:col>
      <xdr:colOff>165100</xdr:colOff>
      <xdr:row>58</xdr:row>
      <xdr:rowOff>47310</xdr:rowOff>
    </xdr:to>
    <xdr:sp macro="" textlink="">
      <xdr:nvSpPr>
        <xdr:cNvPr id="374" name="楕円 373"/>
        <xdr:cNvSpPr/>
      </xdr:nvSpPr>
      <xdr:spPr>
        <a:xfrm>
          <a:off x="9588500" y="98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38437</xdr:rowOff>
    </xdr:from>
    <xdr:ext cx="534377" cy="259045"/>
    <xdr:sp macro="" textlink="">
      <xdr:nvSpPr>
        <xdr:cNvPr id="375" name="テキスト ボックス 374"/>
        <xdr:cNvSpPr txBox="1"/>
      </xdr:nvSpPr>
      <xdr:spPr>
        <a:xfrm>
          <a:off x="9372111" y="998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153583</xdr:rowOff>
    </xdr:from>
    <xdr:to>
      <xdr:col>46</xdr:col>
      <xdr:colOff>38100</xdr:colOff>
      <xdr:row>57</xdr:row>
      <xdr:rowOff>83733</xdr:rowOff>
    </xdr:to>
    <xdr:sp macro="" textlink="">
      <xdr:nvSpPr>
        <xdr:cNvPr id="376" name="楕円 375"/>
        <xdr:cNvSpPr/>
      </xdr:nvSpPr>
      <xdr:spPr>
        <a:xfrm>
          <a:off x="8699500" y="97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74860</xdr:rowOff>
    </xdr:from>
    <xdr:ext cx="534377" cy="259045"/>
    <xdr:sp macro="" textlink="">
      <xdr:nvSpPr>
        <xdr:cNvPr id="377" name="テキスト ボックス 376"/>
        <xdr:cNvSpPr txBox="1"/>
      </xdr:nvSpPr>
      <xdr:spPr>
        <a:xfrm>
          <a:off x="8483111" y="98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130255</xdr:rowOff>
    </xdr:from>
    <xdr:to>
      <xdr:col>41</xdr:col>
      <xdr:colOff>101600</xdr:colOff>
      <xdr:row>57</xdr:row>
      <xdr:rowOff>60405</xdr:rowOff>
    </xdr:to>
    <xdr:sp macro="" textlink="">
      <xdr:nvSpPr>
        <xdr:cNvPr id="378" name="楕円 377"/>
        <xdr:cNvSpPr/>
      </xdr:nvSpPr>
      <xdr:spPr>
        <a:xfrm>
          <a:off x="7810500" y="97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51532</xdr:rowOff>
    </xdr:from>
    <xdr:ext cx="534377" cy="259045"/>
    <xdr:sp macro="" textlink="">
      <xdr:nvSpPr>
        <xdr:cNvPr id="379" name="テキスト ボックス 378"/>
        <xdr:cNvSpPr txBox="1"/>
      </xdr:nvSpPr>
      <xdr:spPr>
        <a:xfrm>
          <a:off x="7594111" y="982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21637</xdr:rowOff>
    </xdr:from>
    <xdr:to>
      <xdr:col>36</xdr:col>
      <xdr:colOff>165100</xdr:colOff>
      <xdr:row>55</xdr:row>
      <xdr:rowOff>123237</xdr:rowOff>
    </xdr:to>
    <xdr:sp macro="" textlink="">
      <xdr:nvSpPr>
        <xdr:cNvPr id="380" name="楕円 379"/>
        <xdr:cNvSpPr/>
      </xdr:nvSpPr>
      <xdr:spPr>
        <a:xfrm>
          <a:off x="6921500" y="9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139764</xdr:rowOff>
    </xdr:from>
    <xdr:ext cx="534377" cy="259045"/>
    <xdr:sp macro="" textlink="">
      <xdr:nvSpPr>
        <xdr:cNvPr id="381" name="テキスト ボックス 380"/>
        <xdr:cNvSpPr txBox="1"/>
      </xdr:nvSpPr>
      <xdr:spPr>
        <a:xfrm>
          <a:off x="6705111" y="92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16925</xdr:rowOff>
    </xdr:from>
    <xdr:to>
      <xdr:col>54</xdr:col>
      <xdr:colOff>189865</xdr:colOff>
      <xdr:row>79</xdr:row>
      <xdr:rowOff>98862</xdr:rowOff>
    </xdr:to>
    <xdr:cxnSp macro="">
      <xdr:nvCxnSpPr>
        <xdr:cNvPr id="407" name="直線コネクタ 406"/>
        <xdr:cNvCxnSpPr/>
      </xdr:nvCxnSpPr>
      <xdr:spPr>
        <a:xfrm flipV="1">
          <a:off x="10475595" y="12018425"/>
          <a:ext cx="1270" cy="1624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102689</xdr:rowOff>
    </xdr:from>
    <xdr:ext cx="249299" cy="259045"/>
    <xdr:sp macro="" textlink="">
      <xdr:nvSpPr>
        <xdr:cNvPr id="408" name="普通建設事業費 （ うち新規整備　）最小値テキスト"/>
        <xdr:cNvSpPr txBox="1"/>
      </xdr:nvSpPr>
      <xdr:spPr>
        <a:xfrm>
          <a:off x="10528300" y="136472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98862</xdr:rowOff>
    </xdr:from>
    <xdr:to>
      <xdr:col>55</xdr:col>
      <xdr:colOff>88900</xdr:colOff>
      <xdr:row>79</xdr:row>
      <xdr:rowOff>98862</xdr:rowOff>
    </xdr:to>
    <xdr:cxnSp macro="">
      <xdr:nvCxnSpPr>
        <xdr:cNvPr id="409" name="直線コネクタ 408"/>
        <xdr:cNvCxnSpPr/>
      </xdr:nvCxnSpPr>
      <xdr:spPr>
        <a:xfrm>
          <a:off x="10388600" y="1364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135052</xdr:rowOff>
    </xdr:from>
    <xdr:ext cx="534377" cy="259045"/>
    <xdr:sp macro="" textlink="">
      <xdr:nvSpPr>
        <xdr:cNvPr id="410" name="普通建設事業費 （ うち新規整備　）最大値テキスト"/>
        <xdr:cNvSpPr txBox="1"/>
      </xdr:nvSpPr>
      <xdr:spPr>
        <a:xfrm>
          <a:off x="10528300" y="11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16925</xdr:rowOff>
    </xdr:from>
    <xdr:to>
      <xdr:col>55</xdr:col>
      <xdr:colOff>88900</xdr:colOff>
      <xdr:row>70</xdr:row>
      <xdr:rowOff>16925</xdr:rowOff>
    </xdr:to>
    <xdr:cxnSp macro="">
      <xdr:nvCxnSpPr>
        <xdr:cNvPr id="411" name="直線コネクタ 410"/>
        <xdr:cNvCxnSpPr/>
      </xdr:nvCxnSpPr>
      <xdr:spPr>
        <a:xfrm>
          <a:off x="10388600" y="1201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134426</xdr:rowOff>
    </xdr:from>
    <xdr:to>
      <xdr:col>55</xdr:col>
      <xdr:colOff>0</xdr:colOff>
      <xdr:row>79</xdr:row>
      <xdr:rowOff>93049</xdr:rowOff>
    </xdr:to>
    <xdr:cxnSp macro="">
      <xdr:nvCxnSpPr>
        <xdr:cNvPr id="412" name="直線コネクタ 411"/>
        <xdr:cNvCxnSpPr/>
      </xdr:nvCxnSpPr>
      <xdr:spPr>
        <a:xfrm flipV="1">
          <a:off x="9639300" y="13507526"/>
          <a:ext cx="8382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61175</xdr:rowOff>
    </xdr:from>
    <xdr:ext cx="534377" cy="259045"/>
    <xdr:sp macro="" textlink="">
      <xdr:nvSpPr>
        <xdr:cNvPr id="413" name="普通建設事業費 （ うち新規整備　）平均値テキスト"/>
        <xdr:cNvSpPr txBox="1"/>
      </xdr:nvSpPr>
      <xdr:spPr>
        <a:xfrm>
          <a:off x="10528300" y="1326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38298</xdr:rowOff>
    </xdr:from>
    <xdr:to>
      <xdr:col>55</xdr:col>
      <xdr:colOff>50800</xdr:colOff>
      <xdr:row>78</xdr:row>
      <xdr:rowOff>139898</xdr:rowOff>
    </xdr:to>
    <xdr:sp macro="" textlink="">
      <xdr:nvSpPr>
        <xdr:cNvPr id="414" name="フローチャート: 判断 413"/>
        <xdr:cNvSpPr/>
      </xdr:nvSpPr>
      <xdr:spPr>
        <a:xfrm>
          <a:off x="10426700" y="134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148306</xdr:rowOff>
    </xdr:from>
    <xdr:to>
      <xdr:col>50</xdr:col>
      <xdr:colOff>114300</xdr:colOff>
      <xdr:row>79</xdr:row>
      <xdr:rowOff>93049</xdr:rowOff>
    </xdr:to>
    <xdr:cxnSp macro="">
      <xdr:nvCxnSpPr>
        <xdr:cNvPr id="415" name="直線コネクタ 414"/>
        <xdr:cNvCxnSpPr/>
      </xdr:nvCxnSpPr>
      <xdr:spPr>
        <a:xfrm>
          <a:off x="8750300" y="13521406"/>
          <a:ext cx="8890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162869</xdr:rowOff>
    </xdr:from>
    <xdr:to>
      <xdr:col>50</xdr:col>
      <xdr:colOff>165100</xdr:colOff>
      <xdr:row>78</xdr:row>
      <xdr:rowOff>93019</xdr:rowOff>
    </xdr:to>
    <xdr:sp macro="" textlink="">
      <xdr:nvSpPr>
        <xdr:cNvPr id="416" name="フローチャート: 判断 415"/>
        <xdr:cNvSpPr/>
      </xdr:nvSpPr>
      <xdr:spPr>
        <a:xfrm>
          <a:off x="9588500" y="1336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109546</xdr:rowOff>
    </xdr:from>
    <xdr:ext cx="534377" cy="259045"/>
    <xdr:sp macro="" textlink="">
      <xdr:nvSpPr>
        <xdr:cNvPr id="417" name="テキスト ボックス 416"/>
        <xdr:cNvSpPr txBox="1"/>
      </xdr:nvSpPr>
      <xdr:spPr>
        <a:xfrm>
          <a:off x="9372111" y="1313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148306</xdr:rowOff>
    </xdr:from>
    <xdr:to>
      <xdr:col>45</xdr:col>
      <xdr:colOff>177800</xdr:colOff>
      <xdr:row>79</xdr:row>
      <xdr:rowOff>78925</xdr:rowOff>
    </xdr:to>
    <xdr:cxnSp macro="">
      <xdr:nvCxnSpPr>
        <xdr:cNvPr id="418" name="直線コネクタ 417"/>
        <xdr:cNvCxnSpPr/>
      </xdr:nvCxnSpPr>
      <xdr:spPr>
        <a:xfrm flipV="1">
          <a:off x="7861300" y="13521406"/>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5559</xdr:rowOff>
    </xdr:from>
    <xdr:to>
      <xdr:col>46</xdr:col>
      <xdr:colOff>38100</xdr:colOff>
      <xdr:row>78</xdr:row>
      <xdr:rowOff>107159</xdr:rowOff>
    </xdr:to>
    <xdr:sp macro="" textlink="">
      <xdr:nvSpPr>
        <xdr:cNvPr id="419" name="フローチャート: 判断 418"/>
        <xdr:cNvSpPr/>
      </xdr:nvSpPr>
      <xdr:spPr>
        <a:xfrm>
          <a:off x="8699500" y="133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123686</xdr:rowOff>
    </xdr:from>
    <xdr:ext cx="534377" cy="259045"/>
    <xdr:sp macro="" textlink="">
      <xdr:nvSpPr>
        <xdr:cNvPr id="420" name="テキスト ボックス 419"/>
        <xdr:cNvSpPr txBox="1"/>
      </xdr:nvSpPr>
      <xdr:spPr>
        <a:xfrm>
          <a:off x="8483111" y="131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22118</xdr:rowOff>
    </xdr:from>
    <xdr:to>
      <xdr:col>41</xdr:col>
      <xdr:colOff>50800</xdr:colOff>
      <xdr:row>79</xdr:row>
      <xdr:rowOff>78925</xdr:rowOff>
    </xdr:to>
    <xdr:cxnSp macro="">
      <xdr:nvCxnSpPr>
        <xdr:cNvPr id="421" name="直線コネクタ 420"/>
        <xdr:cNvCxnSpPr/>
      </xdr:nvCxnSpPr>
      <xdr:spPr>
        <a:xfrm>
          <a:off x="6972300" y="13395218"/>
          <a:ext cx="8890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130211</xdr:rowOff>
    </xdr:from>
    <xdr:to>
      <xdr:col>41</xdr:col>
      <xdr:colOff>101600</xdr:colOff>
      <xdr:row>78</xdr:row>
      <xdr:rowOff>60361</xdr:rowOff>
    </xdr:to>
    <xdr:sp macro="" textlink="">
      <xdr:nvSpPr>
        <xdr:cNvPr id="422" name="フローチャート: 判断 421"/>
        <xdr:cNvSpPr/>
      </xdr:nvSpPr>
      <xdr:spPr>
        <a:xfrm>
          <a:off x="78105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76888</xdr:rowOff>
    </xdr:from>
    <xdr:ext cx="534377" cy="259045"/>
    <xdr:sp macro="" textlink="">
      <xdr:nvSpPr>
        <xdr:cNvPr id="423" name="テキスト ボックス 422"/>
        <xdr:cNvSpPr txBox="1"/>
      </xdr:nvSpPr>
      <xdr:spPr>
        <a:xfrm>
          <a:off x="7594111" y="13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151749</xdr:rowOff>
    </xdr:from>
    <xdr:to>
      <xdr:col>36</xdr:col>
      <xdr:colOff>165100</xdr:colOff>
      <xdr:row>78</xdr:row>
      <xdr:rowOff>81899</xdr:rowOff>
    </xdr:to>
    <xdr:sp macro="" textlink="">
      <xdr:nvSpPr>
        <xdr:cNvPr id="424" name="フローチャート: 判断 423"/>
        <xdr:cNvSpPr/>
      </xdr:nvSpPr>
      <xdr:spPr>
        <a:xfrm>
          <a:off x="6921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73026</xdr:rowOff>
    </xdr:from>
    <xdr:ext cx="534377" cy="259045"/>
    <xdr:sp macro="" textlink="">
      <xdr:nvSpPr>
        <xdr:cNvPr id="425" name="テキスト ボックス 424"/>
        <xdr:cNvSpPr txBox="1"/>
      </xdr:nvSpPr>
      <xdr:spPr>
        <a:xfrm>
          <a:off x="6705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83626</xdr:rowOff>
    </xdr:from>
    <xdr:to>
      <xdr:col>55</xdr:col>
      <xdr:colOff>50800</xdr:colOff>
      <xdr:row>79</xdr:row>
      <xdr:rowOff>13776</xdr:rowOff>
    </xdr:to>
    <xdr:sp macro="" textlink="">
      <xdr:nvSpPr>
        <xdr:cNvPr id="431" name="楕円 430"/>
        <xdr:cNvSpPr/>
      </xdr:nvSpPr>
      <xdr:spPr>
        <a:xfrm>
          <a:off x="10426700" y="13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62053</xdr:rowOff>
    </xdr:from>
    <xdr:ext cx="469744" cy="259045"/>
    <xdr:sp macro="" textlink="">
      <xdr:nvSpPr>
        <xdr:cNvPr id="432" name="普通建設事業費 （ うち新規整備　）該当値テキスト"/>
        <xdr:cNvSpPr txBox="1"/>
      </xdr:nvSpPr>
      <xdr:spPr>
        <a:xfrm>
          <a:off x="10528300" y="134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42249</xdr:rowOff>
    </xdr:from>
    <xdr:to>
      <xdr:col>50</xdr:col>
      <xdr:colOff>165100</xdr:colOff>
      <xdr:row>79</xdr:row>
      <xdr:rowOff>143849</xdr:rowOff>
    </xdr:to>
    <xdr:sp macro="" textlink="">
      <xdr:nvSpPr>
        <xdr:cNvPr id="433" name="楕円 432"/>
        <xdr:cNvSpPr/>
      </xdr:nvSpPr>
      <xdr:spPr>
        <a:xfrm>
          <a:off x="9588500" y="135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134976</xdr:rowOff>
    </xdr:from>
    <xdr:ext cx="378565" cy="259045"/>
    <xdr:sp macro="" textlink="">
      <xdr:nvSpPr>
        <xdr:cNvPr id="434" name="テキスト ボックス 433"/>
        <xdr:cNvSpPr txBox="1"/>
      </xdr:nvSpPr>
      <xdr:spPr>
        <a:xfrm>
          <a:off x="9450017" y="1367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97506</xdr:rowOff>
    </xdr:from>
    <xdr:to>
      <xdr:col>46</xdr:col>
      <xdr:colOff>38100</xdr:colOff>
      <xdr:row>79</xdr:row>
      <xdr:rowOff>27656</xdr:rowOff>
    </xdr:to>
    <xdr:sp macro="" textlink="">
      <xdr:nvSpPr>
        <xdr:cNvPr id="435" name="楕円 434"/>
        <xdr:cNvSpPr/>
      </xdr:nvSpPr>
      <xdr:spPr>
        <a:xfrm>
          <a:off x="8699500" y="134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18783</xdr:rowOff>
    </xdr:from>
    <xdr:ext cx="469744" cy="259045"/>
    <xdr:sp macro="" textlink="">
      <xdr:nvSpPr>
        <xdr:cNvPr id="436" name="テキスト ボックス 435"/>
        <xdr:cNvSpPr txBox="1"/>
      </xdr:nvSpPr>
      <xdr:spPr>
        <a:xfrm>
          <a:off x="8515428" y="13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28125</xdr:rowOff>
    </xdr:from>
    <xdr:to>
      <xdr:col>41</xdr:col>
      <xdr:colOff>101600</xdr:colOff>
      <xdr:row>79</xdr:row>
      <xdr:rowOff>129725</xdr:rowOff>
    </xdr:to>
    <xdr:sp macro="" textlink="">
      <xdr:nvSpPr>
        <xdr:cNvPr id="437" name="楕円 436"/>
        <xdr:cNvSpPr/>
      </xdr:nvSpPr>
      <xdr:spPr>
        <a:xfrm>
          <a:off x="7810500" y="13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120852</xdr:rowOff>
    </xdr:from>
    <xdr:ext cx="469744" cy="259045"/>
    <xdr:sp macro="" textlink="">
      <xdr:nvSpPr>
        <xdr:cNvPr id="438" name="テキスト ボックス 437"/>
        <xdr:cNvSpPr txBox="1"/>
      </xdr:nvSpPr>
      <xdr:spPr>
        <a:xfrm>
          <a:off x="7626428" y="1366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142768</xdr:rowOff>
    </xdr:from>
    <xdr:to>
      <xdr:col>36</xdr:col>
      <xdr:colOff>165100</xdr:colOff>
      <xdr:row>78</xdr:row>
      <xdr:rowOff>72918</xdr:rowOff>
    </xdr:to>
    <xdr:sp macro="" textlink="">
      <xdr:nvSpPr>
        <xdr:cNvPr id="439" name="楕円 438"/>
        <xdr:cNvSpPr/>
      </xdr:nvSpPr>
      <xdr:spPr>
        <a:xfrm>
          <a:off x="6921500" y="133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89445</xdr:rowOff>
    </xdr:from>
    <xdr:ext cx="534377" cy="259045"/>
    <xdr:sp macro="" textlink="">
      <xdr:nvSpPr>
        <xdr:cNvPr id="440" name="テキスト ボックス 439"/>
        <xdr:cNvSpPr txBox="1"/>
      </xdr:nvSpPr>
      <xdr:spPr>
        <a:xfrm>
          <a:off x="6705111" y="1311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161874</xdr:rowOff>
    </xdr:from>
    <xdr:to>
      <xdr:col>54</xdr:col>
      <xdr:colOff>189865</xdr:colOff>
      <xdr:row>98</xdr:row>
      <xdr:rowOff>151963</xdr:rowOff>
    </xdr:to>
    <xdr:cxnSp macro="">
      <xdr:nvCxnSpPr>
        <xdr:cNvPr id="466" name="直線コネクタ 465"/>
        <xdr:cNvCxnSpPr/>
      </xdr:nvCxnSpPr>
      <xdr:spPr>
        <a:xfrm flipV="1">
          <a:off x="10475595" y="15592374"/>
          <a:ext cx="1270" cy="13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155790</xdr:rowOff>
    </xdr:from>
    <xdr:ext cx="469744" cy="259045"/>
    <xdr:sp macro="" textlink="">
      <xdr:nvSpPr>
        <xdr:cNvPr id="467" name="普通建設事業費 （ うち更新整備　）最小値テキスト"/>
        <xdr:cNvSpPr txBox="1"/>
      </xdr:nvSpPr>
      <xdr:spPr>
        <a:xfrm>
          <a:off x="10528300" y="169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151963</xdr:rowOff>
    </xdr:from>
    <xdr:to>
      <xdr:col>55</xdr:col>
      <xdr:colOff>88900</xdr:colOff>
      <xdr:row>98</xdr:row>
      <xdr:rowOff>151963</xdr:rowOff>
    </xdr:to>
    <xdr:cxnSp macro="">
      <xdr:nvCxnSpPr>
        <xdr:cNvPr id="468" name="直線コネクタ 467"/>
        <xdr:cNvCxnSpPr/>
      </xdr:nvCxnSpPr>
      <xdr:spPr>
        <a:xfrm>
          <a:off x="10388600" y="1695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108551</xdr:rowOff>
    </xdr:from>
    <xdr:ext cx="534377" cy="259045"/>
    <xdr:sp macro="" textlink="">
      <xdr:nvSpPr>
        <xdr:cNvPr id="469" name="普通建設事業費 （ うち更新整備　）最大値テキスト"/>
        <xdr:cNvSpPr txBox="1"/>
      </xdr:nvSpPr>
      <xdr:spPr>
        <a:xfrm>
          <a:off x="10528300" y="153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161874</xdr:rowOff>
    </xdr:from>
    <xdr:to>
      <xdr:col>55</xdr:col>
      <xdr:colOff>88900</xdr:colOff>
      <xdr:row>90</xdr:row>
      <xdr:rowOff>161874</xdr:rowOff>
    </xdr:to>
    <xdr:cxnSp macro="">
      <xdr:nvCxnSpPr>
        <xdr:cNvPr id="470" name="直線コネクタ 469"/>
        <xdr:cNvCxnSpPr/>
      </xdr:nvCxnSpPr>
      <xdr:spPr>
        <a:xfrm>
          <a:off x="10388600" y="15592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15179</xdr:rowOff>
    </xdr:from>
    <xdr:to>
      <xdr:col>55</xdr:col>
      <xdr:colOff>0</xdr:colOff>
      <xdr:row>97</xdr:row>
      <xdr:rowOff>116334</xdr:rowOff>
    </xdr:to>
    <xdr:cxnSp macro="">
      <xdr:nvCxnSpPr>
        <xdr:cNvPr id="471" name="直線コネクタ 470"/>
        <xdr:cNvCxnSpPr/>
      </xdr:nvCxnSpPr>
      <xdr:spPr>
        <a:xfrm flipV="1">
          <a:off x="9639300" y="16474379"/>
          <a:ext cx="838200" cy="27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81353</xdr:rowOff>
    </xdr:from>
    <xdr:ext cx="534377" cy="259045"/>
    <xdr:sp macro="" textlink="">
      <xdr:nvSpPr>
        <xdr:cNvPr id="472" name="普通建設事業費 （ うち更新整備　）平均値テキスト"/>
        <xdr:cNvSpPr txBox="1"/>
      </xdr:nvSpPr>
      <xdr:spPr>
        <a:xfrm>
          <a:off x="10528300" y="16540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102926</xdr:rowOff>
    </xdr:from>
    <xdr:to>
      <xdr:col>55</xdr:col>
      <xdr:colOff>50800</xdr:colOff>
      <xdr:row>97</xdr:row>
      <xdr:rowOff>33076</xdr:rowOff>
    </xdr:to>
    <xdr:sp macro="" textlink="">
      <xdr:nvSpPr>
        <xdr:cNvPr id="473" name="フローチャート: 判断 472"/>
        <xdr:cNvSpPr/>
      </xdr:nvSpPr>
      <xdr:spPr>
        <a:xfrm>
          <a:off x="10426700" y="1656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12550</xdr:rowOff>
    </xdr:from>
    <xdr:to>
      <xdr:col>50</xdr:col>
      <xdr:colOff>114300</xdr:colOff>
      <xdr:row>97</xdr:row>
      <xdr:rowOff>116334</xdr:rowOff>
    </xdr:to>
    <xdr:cxnSp macro="">
      <xdr:nvCxnSpPr>
        <xdr:cNvPr id="474" name="直線コネクタ 473"/>
        <xdr:cNvCxnSpPr/>
      </xdr:nvCxnSpPr>
      <xdr:spPr>
        <a:xfrm>
          <a:off x="8750300" y="16643200"/>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25806</xdr:rowOff>
    </xdr:from>
    <xdr:to>
      <xdr:col>50</xdr:col>
      <xdr:colOff>165100</xdr:colOff>
      <xdr:row>96</xdr:row>
      <xdr:rowOff>127406</xdr:rowOff>
    </xdr:to>
    <xdr:sp macro="" textlink="">
      <xdr:nvSpPr>
        <xdr:cNvPr id="475" name="フローチャート: 判断 474"/>
        <xdr:cNvSpPr/>
      </xdr:nvSpPr>
      <xdr:spPr>
        <a:xfrm>
          <a:off x="9588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143933</xdr:rowOff>
    </xdr:from>
    <xdr:ext cx="534377" cy="259045"/>
    <xdr:sp macro="" textlink="">
      <xdr:nvSpPr>
        <xdr:cNvPr id="476" name="テキスト ボックス 475"/>
        <xdr:cNvSpPr txBox="1"/>
      </xdr:nvSpPr>
      <xdr:spPr>
        <a:xfrm>
          <a:off x="9372111"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96690</xdr:rowOff>
    </xdr:from>
    <xdr:to>
      <xdr:col>45</xdr:col>
      <xdr:colOff>177800</xdr:colOff>
      <xdr:row>97</xdr:row>
      <xdr:rowOff>12550</xdr:rowOff>
    </xdr:to>
    <xdr:cxnSp macro="">
      <xdr:nvCxnSpPr>
        <xdr:cNvPr id="477" name="直線コネクタ 476"/>
        <xdr:cNvCxnSpPr/>
      </xdr:nvCxnSpPr>
      <xdr:spPr>
        <a:xfrm>
          <a:off x="7861300" y="16555890"/>
          <a:ext cx="889000" cy="8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72033</xdr:rowOff>
    </xdr:from>
    <xdr:to>
      <xdr:col>46</xdr:col>
      <xdr:colOff>38100</xdr:colOff>
      <xdr:row>97</xdr:row>
      <xdr:rowOff>2183</xdr:rowOff>
    </xdr:to>
    <xdr:sp macro="" textlink="">
      <xdr:nvSpPr>
        <xdr:cNvPr id="478" name="フローチャート: 判断 477"/>
        <xdr:cNvSpPr/>
      </xdr:nvSpPr>
      <xdr:spPr>
        <a:xfrm>
          <a:off x="86995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18710</xdr:rowOff>
    </xdr:from>
    <xdr:ext cx="534377" cy="259045"/>
    <xdr:sp macro="" textlink="">
      <xdr:nvSpPr>
        <xdr:cNvPr id="479" name="テキスト ボックス 478"/>
        <xdr:cNvSpPr txBox="1"/>
      </xdr:nvSpPr>
      <xdr:spPr>
        <a:xfrm>
          <a:off x="8483111" y="163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72687</xdr:rowOff>
    </xdr:from>
    <xdr:to>
      <xdr:col>41</xdr:col>
      <xdr:colOff>50800</xdr:colOff>
      <xdr:row>96</xdr:row>
      <xdr:rowOff>96690</xdr:rowOff>
    </xdr:to>
    <xdr:cxnSp macro="">
      <xdr:nvCxnSpPr>
        <xdr:cNvPr id="480" name="直線コネクタ 479"/>
        <xdr:cNvCxnSpPr/>
      </xdr:nvCxnSpPr>
      <xdr:spPr>
        <a:xfrm>
          <a:off x="6972300" y="1636043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31635</xdr:rowOff>
    </xdr:from>
    <xdr:to>
      <xdr:col>41</xdr:col>
      <xdr:colOff>101600</xdr:colOff>
      <xdr:row>96</xdr:row>
      <xdr:rowOff>133235</xdr:rowOff>
    </xdr:to>
    <xdr:sp macro="" textlink="">
      <xdr:nvSpPr>
        <xdr:cNvPr id="481" name="フローチャート: 判断 480"/>
        <xdr:cNvSpPr/>
      </xdr:nvSpPr>
      <xdr:spPr>
        <a:xfrm>
          <a:off x="7810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149762</xdr:rowOff>
    </xdr:from>
    <xdr:ext cx="534377" cy="259045"/>
    <xdr:sp macro="" textlink="">
      <xdr:nvSpPr>
        <xdr:cNvPr id="482" name="テキスト ボックス 481"/>
        <xdr:cNvSpPr txBox="1"/>
      </xdr:nvSpPr>
      <xdr:spPr>
        <a:xfrm>
          <a:off x="7594111" y="162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72603</xdr:rowOff>
    </xdr:from>
    <xdr:to>
      <xdr:col>36</xdr:col>
      <xdr:colOff>165100</xdr:colOff>
      <xdr:row>97</xdr:row>
      <xdr:rowOff>2753</xdr:rowOff>
    </xdr:to>
    <xdr:sp macro="" textlink="">
      <xdr:nvSpPr>
        <xdr:cNvPr id="483" name="フローチャート: 判断 482"/>
        <xdr:cNvSpPr/>
      </xdr:nvSpPr>
      <xdr:spPr>
        <a:xfrm>
          <a:off x="6921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165330</xdr:rowOff>
    </xdr:from>
    <xdr:ext cx="534377" cy="259045"/>
    <xdr:sp macro="" textlink="">
      <xdr:nvSpPr>
        <xdr:cNvPr id="484" name="テキスト ボックス 483"/>
        <xdr:cNvSpPr txBox="1"/>
      </xdr:nvSpPr>
      <xdr:spPr>
        <a:xfrm>
          <a:off x="6705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135829</xdr:rowOff>
    </xdr:from>
    <xdr:to>
      <xdr:col>55</xdr:col>
      <xdr:colOff>50800</xdr:colOff>
      <xdr:row>96</xdr:row>
      <xdr:rowOff>65979</xdr:rowOff>
    </xdr:to>
    <xdr:sp macro="" textlink="">
      <xdr:nvSpPr>
        <xdr:cNvPr id="490" name="楕円 489"/>
        <xdr:cNvSpPr/>
      </xdr:nvSpPr>
      <xdr:spPr>
        <a:xfrm>
          <a:off x="10426700" y="164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158706</xdr:rowOff>
    </xdr:from>
    <xdr:ext cx="534377" cy="259045"/>
    <xdr:sp macro="" textlink="">
      <xdr:nvSpPr>
        <xdr:cNvPr id="491" name="普通建設事業費 （ うち更新整備　）該当値テキスト"/>
        <xdr:cNvSpPr txBox="1"/>
      </xdr:nvSpPr>
      <xdr:spPr>
        <a:xfrm>
          <a:off x="10528300" y="162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65534</xdr:rowOff>
    </xdr:from>
    <xdr:to>
      <xdr:col>50</xdr:col>
      <xdr:colOff>165100</xdr:colOff>
      <xdr:row>97</xdr:row>
      <xdr:rowOff>167134</xdr:rowOff>
    </xdr:to>
    <xdr:sp macro="" textlink="">
      <xdr:nvSpPr>
        <xdr:cNvPr id="492" name="楕円 491"/>
        <xdr:cNvSpPr/>
      </xdr:nvSpPr>
      <xdr:spPr>
        <a:xfrm>
          <a:off x="9588500" y="1669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158261</xdr:rowOff>
    </xdr:from>
    <xdr:ext cx="534377" cy="259045"/>
    <xdr:sp macro="" textlink="">
      <xdr:nvSpPr>
        <xdr:cNvPr id="493" name="テキスト ボックス 492"/>
        <xdr:cNvSpPr txBox="1"/>
      </xdr:nvSpPr>
      <xdr:spPr>
        <a:xfrm>
          <a:off x="9372111" y="1678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133200</xdr:rowOff>
    </xdr:from>
    <xdr:to>
      <xdr:col>46</xdr:col>
      <xdr:colOff>38100</xdr:colOff>
      <xdr:row>97</xdr:row>
      <xdr:rowOff>63350</xdr:rowOff>
    </xdr:to>
    <xdr:sp macro="" textlink="">
      <xdr:nvSpPr>
        <xdr:cNvPr id="494" name="楕円 493"/>
        <xdr:cNvSpPr/>
      </xdr:nvSpPr>
      <xdr:spPr>
        <a:xfrm>
          <a:off x="8699500" y="165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54477</xdr:rowOff>
    </xdr:from>
    <xdr:ext cx="534377" cy="259045"/>
    <xdr:sp macro="" textlink="">
      <xdr:nvSpPr>
        <xdr:cNvPr id="495" name="テキスト ボックス 494"/>
        <xdr:cNvSpPr txBox="1"/>
      </xdr:nvSpPr>
      <xdr:spPr>
        <a:xfrm>
          <a:off x="8483111" y="1668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45890</xdr:rowOff>
    </xdr:from>
    <xdr:to>
      <xdr:col>41</xdr:col>
      <xdr:colOff>101600</xdr:colOff>
      <xdr:row>96</xdr:row>
      <xdr:rowOff>147490</xdr:rowOff>
    </xdr:to>
    <xdr:sp macro="" textlink="">
      <xdr:nvSpPr>
        <xdr:cNvPr id="496" name="楕円 495"/>
        <xdr:cNvSpPr/>
      </xdr:nvSpPr>
      <xdr:spPr>
        <a:xfrm>
          <a:off x="7810500" y="16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138617</xdr:rowOff>
    </xdr:from>
    <xdr:ext cx="534377" cy="259045"/>
    <xdr:sp macro="" textlink="">
      <xdr:nvSpPr>
        <xdr:cNvPr id="497" name="テキスト ボックス 496"/>
        <xdr:cNvSpPr txBox="1"/>
      </xdr:nvSpPr>
      <xdr:spPr>
        <a:xfrm>
          <a:off x="7594111" y="165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21887</xdr:rowOff>
    </xdr:from>
    <xdr:to>
      <xdr:col>36</xdr:col>
      <xdr:colOff>165100</xdr:colOff>
      <xdr:row>95</xdr:row>
      <xdr:rowOff>123487</xdr:rowOff>
    </xdr:to>
    <xdr:sp macro="" textlink="">
      <xdr:nvSpPr>
        <xdr:cNvPr id="498" name="楕円 497"/>
        <xdr:cNvSpPr/>
      </xdr:nvSpPr>
      <xdr:spPr>
        <a:xfrm>
          <a:off x="6921500" y="1630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140014</xdr:rowOff>
    </xdr:from>
    <xdr:ext cx="534377" cy="259045"/>
    <xdr:sp macro="" textlink="">
      <xdr:nvSpPr>
        <xdr:cNvPr id="499" name="テキスト ボックス 498"/>
        <xdr:cNvSpPr txBox="1"/>
      </xdr:nvSpPr>
      <xdr:spPr>
        <a:xfrm>
          <a:off x="6705111" y="16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99385</xdr:rowOff>
    </xdr:from>
    <xdr:to>
      <xdr:col>85</xdr:col>
      <xdr:colOff>126364</xdr:colOff>
      <xdr:row>39</xdr:row>
      <xdr:rowOff>98878</xdr:rowOff>
    </xdr:to>
    <xdr:cxnSp macro="">
      <xdr:nvCxnSpPr>
        <xdr:cNvPr id="525" name="直線コネクタ 524"/>
        <xdr:cNvCxnSpPr/>
      </xdr:nvCxnSpPr>
      <xdr:spPr>
        <a:xfrm flipV="1">
          <a:off x="16317595" y="5242885"/>
          <a:ext cx="1269" cy="15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109940</xdr:rowOff>
    </xdr:from>
    <xdr:ext cx="249299" cy="259045"/>
    <xdr:sp macro="" textlink="">
      <xdr:nvSpPr>
        <xdr:cNvPr id="526" name="災害復旧事業費最小値テキスト"/>
        <xdr:cNvSpPr txBox="1"/>
      </xdr:nvSpPr>
      <xdr:spPr>
        <a:xfrm>
          <a:off x="16370300" y="6796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46062</xdr:rowOff>
    </xdr:from>
    <xdr:ext cx="534377" cy="259045"/>
    <xdr:sp macro="" textlink="">
      <xdr:nvSpPr>
        <xdr:cNvPr id="528" name="災害復旧事業費最大値テキスト"/>
        <xdr:cNvSpPr txBox="1"/>
      </xdr:nvSpPr>
      <xdr:spPr>
        <a:xfrm>
          <a:off x="16370300" y="501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99385</xdr:rowOff>
    </xdr:from>
    <xdr:to>
      <xdr:col>86</xdr:col>
      <xdr:colOff>25400</xdr:colOff>
      <xdr:row>30</xdr:row>
      <xdr:rowOff>99385</xdr:rowOff>
    </xdr:to>
    <xdr:cxnSp macro="">
      <xdr:nvCxnSpPr>
        <xdr:cNvPr id="529" name="直線コネクタ 528"/>
        <xdr:cNvCxnSpPr/>
      </xdr:nvCxnSpPr>
      <xdr:spPr>
        <a:xfrm>
          <a:off x="16230600" y="524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0" name="直線コネクタ 52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27391</xdr:rowOff>
    </xdr:from>
    <xdr:ext cx="469744" cy="259045"/>
    <xdr:sp macro="" textlink="">
      <xdr:nvSpPr>
        <xdr:cNvPr id="531" name="災害復旧事業費平均値テキスト"/>
        <xdr:cNvSpPr txBox="1"/>
      </xdr:nvSpPr>
      <xdr:spPr>
        <a:xfrm>
          <a:off x="16370300" y="654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4514</xdr:rowOff>
    </xdr:from>
    <xdr:to>
      <xdr:col>85</xdr:col>
      <xdr:colOff>177800</xdr:colOff>
      <xdr:row>39</xdr:row>
      <xdr:rowOff>106114</xdr:rowOff>
    </xdr:to>
    <xdr:sp macro="" textlink="">
      <xdr:nvSpPr>
        <xdr:cNvPr id="532" name="フローチャート: 判断 531"/>
        <xdr:cNvSpPr/>
      </xdr:nvSpPr>
      <xdr:spPr>
        <a:xfrm>
          <a:off x="162687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3" name="直線コネクタ 53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162623</xdr:rowOff>
    </xdr:from>
    <xdr:to>
      <xdr:col>81</xdr:col>
      <xdr:colOff>101600</xdr:colOff>
      <xdr:row>39</xdr:row>
      <xdr:rowOff>92773</xdr:rowOff>
    </xdr:to>
    <xdr:sp macro="" textlink="">
      <xdr:nvSpPr>
        <xdr:cNvPr id="534" name="フローチャート: 判断 533"/>
        <xdr:cNvSpPr/>
      </xdr:nvSpPr>
      <xdr:spPr>
        <a:xfrm>
          <a:off x="15430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109300</xdr:rowOff>
    </xdr:from>
    <xdr:ext cx="469744" cy="259045"/>
    <xdr:sp macro="" textlink="">
      <xdr:nvSpPr>
        <xdr:cNvPr id="535" name="テキスト ボックス 534"/>
        <xdr:cNvSpPr txBox="1"/>
      </xdr:nvSpPr>
      <xdr:spPr>
        <a:xfrm>
          <a:off x="15246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6" name="直線コネクタ 53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157137</xdr:rowOff>
    </xdr:from>
    <xdr:to>
      <xdr:col>76</xdr:col>
      <xdr:colOff>165100</xdr:colOff>
      <xdr:row>39</xdr:row>
      <xdr:rowOff>87287</xdr:rowOff>
    </xdr:to>
    <xdr:sp macro="" textlink="">
      <xdr:nvSpPr>
        <xdr:cNvPr id="537" name="フローチャート: 判断 536"/>
        <xdr:cNvSpPr/>
      </xdr:nvSpPr>
      <xdr:spPr>
        <a:xfrm>
          <a:off x="14541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103814</xdr:rowOff>
    </xdr:from>
    <xdr:ext cx="469744" cy="259045"/>
    <xdr:sp macro="" textlink="">
      <xdr:nvSpPr>
        <xdr:cNvPr id="538" name="テキスト ボックス 537"/>
        <xdr:cNvSpPr txBox="1"/>
      </xdr:nvSpPr>
      <xdr:spPr>
        <a:xfrm>
          <a:off x="14357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9" name="直線コネクタ 53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160517</xdr:rowOff>
    </xdr:from>
    <xdr:to>
      <xdr:col>72</xdr:col>
      <xdr:colOff>38100</xdr:colOff>
      <xdr:row>39</xdr:row>
      <xdr:rowOff>90667</xdr:rowOff>
    </xdr:to>
    <xdr:sp macro="" textlink="">
      <xdr:nvSpPr>
        <xdr:cNvPr id="540" name="フローチャート: 判断 539"/>
        <xdr:cNvSpPr/>
      </xdr:nvSpPr>
      <xdr:spPr>
        <a:xfrm>
          <a:off x="13652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41" name="テキスト ボックス 540"/>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10065</xdr:rowOff>
    </xdr:from>
    <xdr:to>
      <xdr:col>67</xdr:col>
      <xdr:colOff>101600</xdr:colOff>
      <xdr:row>39</xdr:row>
      <xdr:rowOff>111665</xdr:rowOff>
    </xdr:to>
    <xdr:sp macro="" textlink="">
      <xdr:nvSpPr>
        <xdr:cNvPr id="542" name="フローチャート: 判断 541"/>
        <xdr:cNvSpPr/>
      </xdr:nvSpPr>
      <xdr:spPr>
        <a:xfrm>
          <a:off x="12763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128192</xdr:rowOff>
    </xdr:from>
    <xdr:ext cx="469744" cy="259045"/>
    <xdr:sp macro="" textlink="">
      <xdr:nvSpPr>
        <xdr:cNvPr id="543" name="テキスト ボックス 542"/>
        <xdr:cNvSpPr txBox="1"/>
      </xdr:nvSpPr>
      <xdr:spPr>
        <a:xfrm>
          <a:off x="12579428" y="647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154390</xdr:rowOff>
    </xdr:from>
    <xdr:ext cx="249299" cy="259045"/>
    <xdr:sp macro="" textlink="">
      <xdr:nvSpPr>
        <xdr:cNvPr id="550" name="災害復旧事業費該当値テキスト"/>
        <xdr:cNvSpPr txBox="1"/>
      </xdr:nvSpPr>
      <xdr:spPr>
        <a:xfrm>
          <a:off x="16370300" y="6669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1" name="楕円 55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2" name="テキスト ボックス 55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3" name="楕円 55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4" name="テキスト ボックス 55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5" name="楕円 55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6" name="テキスト ボックス 55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83255</xdr:rowOff>
    </xdr:from>
    <xdr:to>
      <xdr:col>85</xdr:col>
      <xdr:colOff>126364</xdr:colOff>
      <xdr:row>78</xdr:row>
      <xdr:rowOff>22219</xdr:rowOff>
    </xdr:to>
    <xdr:cxnSp macro="">
      <xdr:nvCxnSpPr>
        <xdr:cNvPr id="631" name="直線コネクタ 630"/>
        <xdr:cNvCxnSpPr/>
      </xdr:nvCxnSpPr>
      <xdr:spPr>
        <a:xfrm flipV="1">
          <a:off x="16317595" y="12084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26046</xdr:rowOff>
    </xdr:from>
    <xdr:ext cx="534377" cy="259045"/>
    <xdr:sp macro="" textlink="">
      <xdr:nvSpPr>
        <xdr:cNvPr id="632" name="公債費最小値テキスト"/>
        <xdr:cNvSpPr txBox="1"/>
      </xdr:nvSpPr>
      <xdr:spPr>
        <a:xfrm>
          <a:off x="16370300" y="133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22219</xdr:rowOff>
    </xdr:from>
    <xdr:to>
      <xdr:col>86</xdr:col>
      <xdr:colOff>25400</xdr:colOff>
      <xdr:row>78</xdr:row>
      <xdr:rowOff>22219</xdr:rowOff>
    </xdr:to>
    <xdr:cxnSp macro="">
      <xdr:nvCxnSpPr>
        <xdr:cNvPr id="633" name="直線コネクタ 632"/>
        <xdr:cNvCxnSpPr/>
      </xdr:nvCxnSpPr>
      <xdr:spPr>
        <a:xfrm>
          <a:off x="16230600" y="1339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29932</xdr:rowOff>
    </xdr:from>
    <xdr:ext cx="534377" cy="259045"/>
    <xdr:sp macro="" textlink="">
      <xdr:nvSpPr>
        <xdr:cNvPr id="634" name="公債費最大値テキスト"/>
        <xdr:cNvSpPr txBox="1"/>
      </xdr:nvSpPr>
      <xdr:spPr>
        <a:xfrm>
          <a:off x="16370300" y="118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83255</xdr:rowOff>
    </xdr:from>
    <xdr:to>
      <xdr:col>86</xdr:col>
      <xdr:colOff>25400</xdr:colOff>
      <xdr:row>70</xdr:row>
      <xdr:rowOff>83255</xdr:rowOff>
    </xdr:to>
    <xdr:cxnSp macro="">
      <xdr:nvCxnSpPr>
        <xdr:cNvPr id="635" name="直線コネクタ 634"/>
        <xdr:cNvCxnSpPr/>
      </xdr:nvCxnSpPr>
      <xdr:spPr>
        <a:xfrm>
          <a:off x="16230600" y="1208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27705</xdr:rowOff>
    </xdr:from>
    <xdr:to>
      <xdr:col>85</xdr:col>
      <xdr:colOff>127000</xdr:colOff>
      <xdr:row>75</xdr:row>
      <xdr:rowOff>81807</xdr:rowOff>
    </xdr:to>
    <xdr:cxnSp macro="">
      <xdr:nvCxnSpPr>
        <xdr:cNvPr id="636" name="直線コネクタ 635"/>
        <xdr:cNvCxnSpPr/>
      </xdr:nvCxnSpPr>
      <xdr:spPr>
        <a:xfrm flipV="1">
          <a:off x="15481300" y="12886455"/>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151033</xdr:rowOff>
    </xdr:from>
    <xdr:ext cx="534377" cy="259045"/>
    <xdr:sp macro="" textlink="">
      <xdr:nvSpPr>
        <xdr:cNvPr id="637" name="公債費平均値テキスト"/>
        <xdr:cNvSpPr txBox="1"/>
      </xdr:nvSpPr>
      <xdr:spPr>
        <a:xfrm>
          <a:off x="16370300" y="1283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1156</xdr:rowOff>
    </xdr:from>
    <xdr:to>
      <xdr:col>85</xdr:col>
      <xdr:colOff>177800</xdr:colOff>
      <xdr:row>75</xdr:row>
      <xdr:rowOff>102756</xdr:rowOff>
    </xdr:to>
    <xdr:sp macro="" textlink="">
      <xdr:nvSpPr>
        <xdr:cNvPr id="638" name="フローチャート: 判断 637"/>
        <xdr:cNvSpPr/>
      </xdr:nvSpPr>
      <xdr:spPr>
        <a:xfrm>
          <a:off x="162687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81807</xdr:rowOff>
    </xdr:from>
    <xdr:to>
      <xdr:col>81</xdr:col>
      <xdr:colOff>50800</xdr:colOff>
      <xdr:row>75</xdr:row>
      <xdr:rowOff>123946</xdr:rowOff>
    </xdr:to>
    <xdr:cxnSp macro="">
      <xdr:nvCxnSpPr>
        <xdr:cNvPr id="639" name="直線コネクタ 638"/>
        <xdr:cNvCxnSpPr/>
      </xdr:nvCxnSpPr>
      <xdr:spPr>
        <a:xfrm flipV="1">
          <a:off x="14592300" y="12940557"/>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30969</xdr:rowOff>
    </xdr:from>
    <xdr:to>
      <xdr:col>81</xdr:col>
      <xdr:colOff>101600</xdr:colOff>
      <xdr:row>75</xdr:row>
      <xdr:rowOff>132569</xdr:rowOff>
    </xdr:to>
    <xdr:sp macro="" textlink="">
      <xdr:nvSpPr>
        <xdr:cNvPr id="640" name="フローチャート: 判断 639"/>
        <xdr:cNvSpPr/>
      </xdr:nvSpPr>
      <xdr:spPr>
        <a:xfrm>
          <a:off x="15430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149096</xdr:rowOff>
    </xdr:from>
    <xdr:ext cx="534377" cy="259045"/>
    <xdr:sp macro="" textlink="">
      <xdr:nvSpPr>
        <xdr:cNvPr id="641" name="テキスト ボックス 640"/>
        <xdr:cNvSpPr txBox="1"/>
      </xdr:nvSpPr>
      <xdr:spPr>
        <a:xfrm>
          <a:off x="15214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123946</xdr:rowOff>
    </xdr:from>
    <xdr:to>
      <xdr:col>76</xdr:col>
      <xdr:colOff>114300</xdr:colOff>
      <xdr:row>75</xdr:row>
      <xdr:rowOff>126860</xdr:rowOff>
    </xdr:to>
    <xdr:cxnSp macro="">
      <xdr:nvCxnSpPr>
        <xdr:cNvPr id="642" name="直線コネクタ 641"/>
        <xdr:cNvCxnSpPr/>
      </xdr:nvCxnSpPr>
      <xdr:spPr>
        <a:xfrm flipV="1">
          <a:off x="13703300" y="12982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84709</xdr:rowOff>
    </xdr:from>
    <xdr:to>
      <xdr:col>76</xdr:col>
      <xdr:colOff>165100</xdr:colOff>
      <xdr:row>76</xdr:row>
      <xdr:rowOff>14858</xdr:rowOff>
    </xdr:to>
    <xdr:sp macro="" textlink="">
      <xdr:nvSpPr>
        <xdr:cNvPr id="643" name="フローチャート: 判断 642"/>
        <xdr:cNvSpPr/>
      </xdr:nvSpPr>
      <xdr:spPr>
        <a:xfrm>
          <a:off x="14541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5987</xdr:rowOff>
    </xdr:from>
    <xdr:ext cx="534377" cy="259045"/>
    <xdr:sp macro="" textlink="">
      <xdr:nvSpPr>
        <xdr:cNvPr id="644" name="テキスト ボックス 643"/>
        <xdr:cNvSpPr txBox="1"/>
      </xdr:nvSpPr>
      <xdr:spPr>
        <a:xfrm>
          <a:off x="14325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126860</xdr:rowOff>
    </xdr:from>
    <xdr:to>
      <xdr:col>71</xdr:col>
      <xdr:colOff>177800</xdr:colOff>
      <xdr:row>75</xdr:row>
      <xdr:rowOff>163418</xdr:rowOff>
    </xdr:to>
    <xdr:cxnSp macro="">
      <xdr:nvCxnSpPr>
        <xdr:cNvPr id="645" name="直線コネクタ 644"/>
        <xdr:cNvCxnSpPr/>
      </xdr:nvCxnSpPr>
      <xdr:spPr>
        <a:xfrm flipV="1">
          <a:off x="12814300" y="12985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13348</xdr:rowOff>
    </xdr:from>
    <xdr:to>
      <xdr:col>72</xdr:col>
      <xdr:colOff>38100</xdr:colOff>
      <xdr:row>75</xdr:row>
      <xdr:rowOff>114948</xdr:rowOff>
    </xdr:to>
    <xdr:sp macro="" textlink="">
      <xdr:nvSpPr>
        <xdr:cNvPr id="646" name="フローチャート: 判断 645"/>
        <xdr:cNvSpPr/>
      </xdr:nvSpPr>
      <xdr:spPr>
        <a:xfrm>
          <a:off x="13652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131475</xdr:rowOff>
    </xdr:from>
    <xdr:ext cx="534377" cy="259045"/>
    <xdr:sp macro="" textlink="">
      <xdr:nvSpPr>
        <xdr:cNvPr id="647" name="テキスト ボックス 646"/>
        <xdr:cNvSpPr txBox="1"/>
      </xdr:nvSpPr>
      <xdr:spPr>
        <a:xfrm>
          <a:off x="13436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7385</xdr:rowOff>
    </xdr:from>
    <xdr:to>
      <xdr:col>67</xdr:col>
      <xdr:colOff>101600</xdr:colOff>
      <xdr:row>75</xdr:row>
      <xdr:rowOff>108985</xdr:rowOff>
    </xdr:to>
    <xdr:sp macro="" textlink="">
      <xdr:nvSpPr>
        <xdr:cNvPr id="648" name="フローチャート: 判断 647"/>
        <xdr:cNvSpPr/>
      </xdr:nvSpPr>
      <xdr:spPr>
        <a:xfrm>
          <a:off x="12763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125512</xdr:rowOff>
    </xdr:from>
    <xdr:ext cx="534377" cy="259045"/>
    <xdr:sp macro="" textlink="">
      <xdr:nvSpPr>
        <xdr:cNvPr id="649" name="テキスト ボックス 648"/>
        <xdr:cNvSpPr txBox="1"/>
      </xdr:nvSpPr>
      <xdr:spPr>
        <a:xfrm>
          <a:off x="12547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148355</xdr:rowOff>
    </xdr:from>
    <xdr:to>
      <xdr:col>85</xdr:col>
      <xdr:colOff>177800</xdr:colOff>
      <xdr:row>75</xdr:row>
      <xdr:rowOff>78505</xdr:rowOff>
    </xdr:to>
    <xdr:sp macro="" textlink="">
      <xdr:nvSpPr>
        <xdr:cNvPr id="655" name="楕円 654"/>
        <xdr:cNvSpPr/>
      </xdr:nvSpPr>
      <xdr:spPr>
        <a:xfrm>
          <a:off x="16268700" y="128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171232</xdr:rowOff>
    </xdr:from>
    <xdr:ext cx="534377" cy="259045"/>
    <xdr:sp macro="" textlink="">
      <xdr:nvSpPr>
        <xdr:cNvPr id="656" name="公債費該当値テキスト"/>
        <xdr:cNvSpPr txBox="1"/>
      </xdr:nvSpPr>
      <xdr:spPr>
        <a:xfrm>
          <a:off x="16370300" y="1268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31007</xdr:rowOff>
    </xdr:from>
    <xdr:to>
      <xdr:col>81</xdr:col>
      <xdr:colOff>101600</xdr:colOff>
      <xdr:row>75</xdr:row>
      <xdr:rowOff>132607</xdr:rowOff>
    </xdr:to>
    <xdr:sp macro="" textlink="">
      <xdr:nvSpPr>
        <xdr:cNvPr id="657" name="楕円 656"/>
        <xdr:cNvSpPr/>
      </xdr:nvSpPr>
      <xdr:spPr>
        <a:xfrm>
          <a:off x="15430500" y="128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123734</xdr:rowOff>
    </xdr:from>
    <xdr:ext cx="534377" cy="259045"/>
    <xdr:sp macro="" textlink="">
      <xdr:nvSpPr>
        <xdr:cNvPr id="658" name="テキスト ボックス 657"/>
        <xdr:cNvSpPr txBox="1"/>
      </xdr:nvSpPr>
      <xdr:spPr>
        <a:xfrm>
          <a:off x="15214111" y="12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73146</xdr:rowOff>
    </xdr:from>
    <xdr:to>
      <xdr:col>76</xdr:col>
      <xdr:colOff>165100</xdr:colOff>
      <xdr:row>76</xdr:row>
      <xdr:rowOff>3296</xdr:rowOff>
    </xdr:to>
    <xdr:sp macro="" textlink="">
      <xdr:nvSpPr>
        <xdr:cNvPr id="659" name="楕円 658"/>
        <xdr:cNvSpPr/>
      </xdr:nvSpPr>
      <xdr:spPr>
        <a:xfrm>
          <a:off x="14541500" y="129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19823</xdr:rowOff>
    </xdr:from>
    <xdr:ext cx="534377" cy="259045"/>
    <xdr:sp macro="" textlink="">
      <xdr:nvSpPr>
        <xdr:cNvPr id="660" name="テキスト ボックス 659"/>
        <xdr:cNvSpPr txBox="1"/>
      </xdr:nvSpPr>
      <xdr:spPr>
        <a:xfrm>
          <a:off x="14325111" y="127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76060</xdr:rowOff>
    </xdr:from>
    <xdr:to>
      <xdr:col>72</xdr:col>
      <xdr:colOff>38100</xdr:colOff>
      <xdr:row>76</xdr:row>
      <xdr:rowOff>6210</xdr:rowOff>
    </xdr:to>
    <xdr:sp macro="" textlink="">
      <xdr:nvSpPr>
        <xdr:cNvPr id="661" name="楕円 660"/>
        <xdr:cNvSpPr/>
      </xdr:nvSpPr>
      <xdr:spPr>
        <a:xfrm>
          <a:off x="13652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168787</xdr:rowOff>
    </xdr:from>
    <xdr:ext cx="534377" cy="259045"/>
    <xdr:sp macro="" textlink="">
      <xdr:nvSpPr>
        <xdr:cNvPr id="662" name="テキスト ボックス 661"/>
        <xdr:cNvSpPr txBox="1"/>
      </xdr:nvSpPr>
      <xdr:spPr>
        <a:xfrm>
          <a:off x="13436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112617</xdr:rowOff>
    </xdr:from>
    <xdr:to>
      <xdr:col>67</xdr:col>
      <xdr:colOff>101600</xdr:colOff>
      <xdr:row>76</xdr:row>
      <xdr:rowOff>42766</xdr:rowOff>
    </xdr:to>
    <xdr:sp macro="" textlink="">
      <xdr:nvSpPr>
        <xdr:cNvPr id="663" name="楕円 662"/>
        <xdr:cNvSpPr/>
      </xdr:nvSpPr>
      <xdr:spPr>
        <a:xfrm>
          <a:off x="12763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33895</xdr:rowOff>
    </xdr:from>
    <xdr:ext cx="534377" cy="259045"/>
    <xdr:sp macro="" textlink="">
      <xdr:nvSpPr>
        <xdr:cNvPr id="664" name="テキスト ボックス 663"/>
        <xdr:cNvSpPr txBox="1"/>
      </xdr:nvSpPr>
      <xdr:spPr>
        <a:xfrm>
          <a:off x="12547111" y="13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156969</xdr:rowOff>
    </xdr:from>
    <xdr:to>
      <xdr:col>85</xdr:col>
      <xdr:colOff>126364</xdr:colOff>
      <xdr:row>98</xdr:row>
      <xdr:rowOff>139294</xdr:rowOff>
    </xdr:to>
    <xdr:cxnSp macro="">
      <xdr:nvCxnSpPr>
        <xdr:cNvPr id="686" name="直線コネクタ 685"/>
        <xdr:cNvCxnSpPr/>
      </xdr:nvCxnSpPr>
      <xdr:spPr>
        <a:xfrm flipV="1">
          <a:off x="16317595" y="15758919"/>
          <a:ext cx="1269" cy="118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143121</xdr:rowOff>
    </xdr:from>
    <xdr:ext cx="313932" cy="259045"/>
    <xdr:sp macro="" textlink="">
      <xdr:nvSpPr>
        <xdr:cNvPr id="687" name="積立金最小値テキスト"/>
        <xdr:cNvSpPr txBox="1"/>
      </xdr:nvSpPr>
      <xdr:spPr>
        <a:xfrm>
          <a:off x="16370300" y="169452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139294</xdr:rowOff>
    </xdr:from>
    <xdr:to>
      <xdr:col>86</xdr:col>
      <xdr:colOff>25400</xdr:colOff>
      <xdr:row>98</xdr:row>
      <xdr:rowOff>139294</xdr:rowOff>
    </xdr:to>
    <xdr:cxnSp macro="">
      <xdr:nvCxnSpPr>
        <xdr:cNvPr id="688" name="直線コネクタ 687"/>
        <xdr:cNvCxnSpPr/>
      </xdr:nvCxnSpPr>
      <xdr:spPr>
        <a:xfrm>
          <a:off x="16230600" y="1694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103646</xdr:rowOff>
    </xdr:from>
    <xdr:ext cx="599010" cy="259045"/>
    <xdr:sp macro="" textlink="">
      <xdr:nvSpPr>
        <xdr:cNvPr id="689" name="積立金最大値テキスト"/>
        <xdr:cNvSpPr txBox="1"/>
      </xdr:nvSpPr>
      <xdr:spPr>
        <a:xfrm>
          <a:off x="16370300" y="1553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156969</xdr:rowOff>
    </xdr:from>
    <xdr:to>
      <xdr:col>86</xdr:col>
      <xdr:colOff>25400</xdr:colOff>
      <xdr:row>91</xdr:row>
      <xdr:rowOff>156969</xdr:rowOff>
    </xdr:to>
    <xdr:cxnSp macro="">
      <xdr:nvCxnSpPr>
        <xdr:cNvPr id="690" name="直線コネクタ 689"/>
        <xdr:cNvCxnSpPr/>
      </xdr:nvCxnSpPr>
      <xdr:spPr>
        <a:xfrm>
          <a:off x="16230600" y="1575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5476</xdr:rowOff>
    </xdr:from>
    <xdr:to>
      <xdr:col>85</xdr:col>
      <xdr:colOff>127000</xdr:colOff>
      <xdr:row>98</xdr:row>
      <xdr:rowOff>48791</xdr:rowOff>
    </xdr:to>
    <xdr:cxnSp macro="">
      <xdr:nvCxnSpPr>
        <xdr:cNvPr id="691" name="直線コネクタ 690"/>
        <xdr:cNvCxnSpPr/>
      </xdr:nvCxnSpPr>
      <xdr:spPr>
        <a:xfrm flipV="1">
          <a:off x="15481300" y="16807576"/>
          <a:ext cx="8382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148942</xdr:rowOff>
    </xdr:from>
    <xdr:ext cx="534377" cy="259045"/>
    <xdr:sp macro="" textlink="">
      <xdr:nvSpPr>
        <xdr:cNvPr id="692" name="積立金平均値テキスト"/>
        <xdr:cNvSpPr txBox="1"/>
      </xdr:nvSpPr>
      <xdr:spPr>
        <a:xfrm>
          <a:off x="16370300" y="1660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126065</xdr:rowOff>
    </xdr:from>
    <xdr:to>
      <xdr:col>85</xdr:col>
      <xdr:colOff>177800</xdr:colOff>
      <xdr:row>98</xdr:row>
      <xdr:rowOff>56215</xdr:rowOff>
    </xdr:to>
    <xdr:sp macro="" textlink="">
      <xdr:nvSpPr>
        <xdr:cNvPr id="693" name="フローチャート: 判断 692"/>
        <xdr:cNvSpPr/>
      </xdr:nvSpPr>
      <xdr:spPr>
        <a:xfrm>
          <a:off x="16268700" y="1675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48791</xdr:rowOff>
    </xdr:from>
    <xdr:to>
      <xdr:col>81</xdr:col>
      <xdr:colOff>50800</xdr:colOff>
      <xdr:row>98</xdr:row>
      <xdr:rowOff>63151</xdr:rowOff>
    </xdr:to>
    <xdr:cxnSp macro="">
      <xdr:nvCxnSpPr>
        <xdr:cNvPr id="694" name="直線コネクタ 693"/>
        <xdr:cNvCxnSpPr/>
      </xdr:nvCxnSpPr>
      <xdr:spPr>
        <a:xfrm flipV="1">
          <a:off x="14592300" y="16850891"/>
          <a:ext cx="889000" cy="1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125513</xdr:rowOff>
    </xdr:from>
    <xdr:to>
      <xdr:col>81</xdr:col>
      <xdr:colOff>101600</xdr:colOff>
      <xdr:row>98</xdr:row>
      <xdr:rowOff>55663</xdr:rowOff>
    </xdr:to>
    <xdr:sp macro="" textlink="">
      <xdr:nvSpPr>
        <xdr:cNvPr id="695" name="フローチャート: 判断 694"/>
        <xdr:cNvSpPr/>
      </xdr:nvSpPr>
      <xdr:spPr>
        <a:xfrm>
          <a:off x="15430500" y="1675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72190</xdr:rowOff>
    </xdr:from>
    <xdr:ext cx="534377" cy="259045"/>
    <xdr:sp macro="" textlink="">
      <xdr:nvSpPr>
        <xdr:cNvPr id="696" name="テキスト ボックス 695"/>
        <xdr:cNvSpPr txBox="1"/>
      </xdr:nvSpPr>
      <xdr:spPr>
        <a:xfrm>
          <a:off x="15214111" y="1653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52654</xdr:rowOff>
    </xdr:from>
    <xdr:to>
      <xdr:col>76</xdr:col>
      <xdr:colOff>114300</xdr:colOff>
      <xdr:row>98</xdr:row>
      <xdr:rowOff>63151</xdr:rowOff>
    </xdr:to>
    <xdr:cxnSp macro="">
      <xdr:nvCxnSpPr>
        <xdr:cNvPr id="697" name="直線コネクタ 696"/>
        <xdr:cNvCxnSpPr/>
      </xdr:nvCxnSpPr>
      <xdr:spPr>
        <a:xfrm>
          <a:off x="13703300" y="16854754"/>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12159</xdr:rowOff>
    </xdr:from>
    <xdr:to>
      <xdr:col>76</xdr:col>
      <xdr:colOff>165100</xdr:colOff>
      <xdr:row>98</xdr:row>
      <xdr:rowOff>113759</xdr:rowOff>
    </xdr:to>
    <xdr:sp macro="" textlink="">
      <xdr:nvSpPr>
        <xdr:cNvPr id="698" name="フローチャート: 判断 697"/>
        <xdr:cNvSpPr/>
      </xdr:nvSpPr>
      <xdr:spPr>
        <a:xfrm>
          <a:off x="14541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130286</xdr:rowOff>
    </xdr:from>
    <xdr:ext cx="534377" cy="259045"/>
    <xdr:sp macro="" textlink="">
      <xdr:nvSpPr>
        <xdr:cNvPr id="699" name="テキスト ボックス 698"/>
        <xdr:cNvSpPr txBox="1"/>
      </xdr:nvSpPr>
      <xdr:spPr>
        <a:xfrm>
          <a:off x="14325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170602</xdr:rowOff>
    </xdr:from>
    <xdr:to>
      <xdr:col>71</xdr:col>
      <xdr:colOff>177800</xdr:colOff>
      <xdr:row>98</xdr:row>
      <xdr:rowOff>52654</xdr:rowOff>
    </xdr:to>
    <xdr:cxnSp macro="">
      <xdr:nvCxnSpPr>
        <xdr:cNvPr id="700" name="直線コネクタ 699"/>
        <xdr:cNvCxnSpPr/>
      </xdr:nvCxnSpPr>
      <xdr:spPr>
        <a:xfrm>
          <a:off x="12814300" y="16801252"/>
          <a:ext cx="889000" cy="5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22862</xdr:rowOff>
    </xdr:from>
    <xdr:to>
      <xdr:col>72</xdr:col>
      <xdr:colOff>38100</xdr:colOff>
      <xdr:row>98</xdr:row>
      <xdr:rowOff>124462</xdr:rowOff>
    </xdr:to>
    <xdr:sp macro="" textlink="">
      <xdr:nvSpPr>
        <xdr:cNvPr id="701" name="フローチャート: 判断 700"/>
        <xdr:cNvSpPr/>
      </xdr:nvSpPr>
      <xdr:spPr>
        <a:xfrm>
          <a:off x="13652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115589</xdr:rowOff>
    </xdr:from>
    <xdr:ext cx="534377" cy="259045"/>
    <xdr:sp macro="" textlink="">
      <xdr:nvSpPr>
        <xdr:cNvPr id="702" name="テキスト ボックス 701"/>
        <xdr:cNvSpPr txBox="1"/>
      </xdr:nvSpPr>
      <xdr:spPr>
        <a:xfrm>
          <a:off x="13436111" y="169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6677</xdr:rowOff>
    </xdr:from>
    <xdr:to>
      <xdr:col>67</xdr:col>
      <xdr:colOff>101600</xdr:colOff>
      <xdr:row>98</xdr:row>
      <xdr:rowOff>108277</xdr:rowOff>
    </xdr:to>
    <xdr:sp macro="" textlink="">
      <xdr:nvSpPr>
        <xdr:cNvPr id="703" name="フローチャート: 判断 702"/>
        <xdr:cNvSpPr/>
      </xdr:nvSpPr>
      <xdr:spPr>
        <a:xfrm>
          <a:off x="127635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99404</xdr:rowOff>
    </xdr:from>
    <xdr:ext cx="534377" cy="259045"/>
    <xdr:sp macro="" textlink="">
      <xdr:nvSpPr>
        <xdr:cNvPr id="704" name="テキスト ボックス 703"/>
        <xdr:cNvSpPr txBox="1"/>
      </xdr:nvSpPr>
      <xdr:spPr>
        <a:xfrm>
          <a:off x="12547111" y="169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126126</xdr:rowOff>
    </xdr:from>
    <xdr:to>
      <xdr:col>85</xdr:col>
      <xdr:colOff>177800</xdr:colOff>
      <xdr:row>98</xdr:row>
      <xdr:rowOff>56276</xdr:rowOff>
    </xdr:to>
    <xdr:sp macro="" textlink="">
      <xdr:nvSpPr>
        <xdr:cNvPr id="710" name="楕円 709"/>
        <xdr:cNvSpPr/>
      </xdr:nvSpPr>
      <xdr:spPr>
        <a:xfrm>
          <a:off x="16268700" y="167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104553</xdr:rowOff>
    </xdr:from>
    <xdr:ext cx="534377" cy="259045"/>
    <xdr:sp macro="" textlink="">
      <xdr:nvSpPr>
        <xdr:cNvPr id="711" name="積立金該当値テキスト"/>
        <xdr:cNvSpPr txBox="1"/>
      </xdr:nvSpPr>
      <xdr:spPr>
        <a:xfrm>
          <a:off x="16370300" y="1673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169441</xdr:rowOff>
    </xdr:from>
    <xdr:to>
      <xdr:col>81</xdr:col>
      <xdr:colOff>101600</xdr:colOff>
      <xdr:row>98</xdr:row>
      <xdr:rowOff>99591</xdr:rowOff>
    </xdr:to>
    <xdr:sp macro="" textlink="">
      <xdr:nvSpPr>
        <xdr:cNvPr id="712" name="楕円 711"/>
        <xdr:cNvSpPr/>
      </xdr:nvSpPr>
      <xdr:spPr>
        <a:xfrm>
          <a:off x="15430500" y="1680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90718</xdr:rowOff>
    </xdr:from>
    <xdr:ext cx="534377" cy="259045"/>
    <xdr:sp macro="" textlink="">
      <xdr:nvSpPr>
        <xdr:cNvPr id="713" name="テキスト ボックス 712"/>
        <xdr:cNvSpPr txBox="1"/>
      </xdr:nvSpPr>
      <xdr:spPr>
        <a:xfrm>
          <a:off x="15214111" y="1689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12351</xdr:rowOff>
    </xdr:from>
    <xdr:to>
      <xdr:col>76</xdr:col>
      <xdr:colOff>165100</xdr:colOff>
      <xdr:row>98</xdr:row>
      <xdr:rowOff>113951</xdr:rowOff>
    </xdr:to>
    <xdr:sp macro="" textlink="">
      <xdr:nvSpPr>
        <xdr:cNvPr id="714" name="楕円 713"/>
        <xdr:cNvSpPr/>
      </xdr:nvSpPr>
      <xdr:spPr>
        <a:xfrm>
          <a:off x="14541500" y="168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105078</xdr:rowOff>
    </xdr:from>
    <xdr:ext cx="534377" cy="259045"/>
    <xdr:sp macro="" textlink="">
      <xdr:nvSpPr>
        <xdr:cNvPr id="715" name="テキスト ボックス 714"/>
        <xdr:cNvSpPr txBox="1"/>
      </xdr:nvSpPr>
      <xdr:spPr>
        <a:xfrm>
          <a:off x="14325111" y="169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1854</xdr:rowOff>
    </xdr:from>
    <xdr:to>
      <xdr:col>72</xdr:col>
      <xdr:colOff>38100</xdr:colOff>
      <xdr:row>98</xdr:row>
      <xdr:rowOff>103454</xdr:rowOff>
    </xdr:to>
    <xdr:sp macro="" textlink="">
      <xdr:nvSpPr>
        <xdr:cNvPr id="716" name="楕円 715"/>
        <xdr:cNvSpPr/>
      </xdr:nvSpPr>
      <xdr:spPr>
        <a:xfrm>
          <a:off x="13652500" y="168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119981</xdr:rowOff>
    </xdr:from>
    <xdr:ext cx="534377" cy="259045"/>
    <xdr:sp macro="" textlink="">
      <xdr:nvSpPr>
        <xdr:cNvPr id="717" name="テキスト ボックス 716"/>
        <xdr:cNvSpPr txBox="1"/>
      </xdr:nvSpPr>
      <xdr:spPr>
        <a:xfrm>
          <a:off x="13436111" y="165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119802</xdr:rowOff>
    </xdr:from>
    <xdr:to>
      <xdr:col>67</xdr:col>
      <xdr:colOff>101600</xdr:colOff>
      <xdr:row>98</xdr:row>
      <xdr:rowOff>49952</xdr:rowOff>
    </xdr:to>
    <xdr:sp macro="" textlink="">
      <xdr:nvSpPr>
        <xdr:cNvPr id="718" name="楕円 717"/>
        <xdr:cNvSpPr/>
      </xdr:nvSpPr>
      <xdr:spPr>
        <a:xfrm>
          <a:off x="12763500" y="1675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66479</xdr:rowOff>
    </xdr:from>
    <xdr:ext cx="534377" cy="259045"/>
    <xdr:sp macro="" textlink="">
      <xdr:nvSpPr>
        <xdr:cNvPr id="719" name="テキスト ボックス 718"/>
        <xdr:cNvSpPr txBox="1"/>
      </xdr:nvSpPr>
      <xdr:spPr>
        <a:xfrm>
          <a:off x="12547111" y="165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132271</xdr:rowOff>
    </xdr:from>
    <xdr:to>
      <xdr:col>116</xdr:col>
      <xdr:colOff>62864</xdr:colOff>
      <xdr:row>39</xdr:row>
      <xdr:rowOff>44450</xdr:rowOff>
    </xdr:to>
    <xdr:cxnSp macro="">
      <xdr:nvCxnSpPr>
        <xdr:cNvPr id="743" name="直線コネクタ 742"/>
        <xdr:cNvCxnSpPr/>
      </xdr:nvCxnSpPr>
      <xdr:spPr>
        <a:xfrm flipV="1">
          <a:off x="22159595" y="5275771"/>
          <a:ext cx="1269" cy="145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78948</xdr:rowOff>
    </xdr:from>
    <xdr:ext cx="469744" cy="259045"/>
    <xdr:sp macro="" textlink="">
      <xdr:nvSpPr>
        <xdr:cNvPr id="746" name="投資及び出資金最大値テキスト"/>
        <xdr:cNvSpPr txBox="1"/>
      </xdr:nvSpPr>
      <xdr:spPr>
        <a:xfrm>
          <a:off x="22212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132271</xdr:rowOff>
    </xdr:from>
    <xdr:to>
      <xdr:col>116</xdr:col>
      <xdr:colOff>152400</xdr:colOff>
      <xdr:row>30</xdr:row>
      <xdr:rowOff>132271</xdr:rowOff>
    </xdr:to>
    <xdr:cxnSp macro="">
      <xdr:nvCxnSpPr>
        <xdr:cNvPr id="747" name="直線コネクタ 746"/>
        <xdr:cNvCxnSpPr/>
      </xdr:nvCxnSpPr>
      <xdr:spPr>
        <a:xfrm>
          <a:off x="22072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19194</xdr:rowOff>
    </xdr:from>
    <xdr:ext cx="469744" cy="259045"/>
    <xdr:sp macro="" textlink="">
      <xdr:nvSpPr>
        <xdr:cNvPr id="749" name="投資及び出資金平均値テキスト"/>
        <xdr:cNvSpPr txBox="1"/>
      </xdr:nvSpPr>
      <xdr:spPr>
        <a:xfrm>
          <a:off x="22212300" y="6191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167767</xdr:rowOff>
    </xdr:from>
    <xdr:to>
      <xdr:col>116</xdr:col>
      <xdr:colOff>114300</xdr:colOff>
      <xdr:row>37</xdr:row>
      <xdr:rowOff>97917</xdr:rowOff>
    </xdr:to>
    <xdr:sp macro="" textlink="">
      <xdr:nvSpPr>
        <xdr:cNvPr id="750" name="フローチャート: 判断 749"/>
        <xdr:cNvSpPr/>
      </xdr:nvSpPr>
      <xdr:spPr>
        <a:xfrm>
          <a:off x="22110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147003</xdr:rowOff>
    </xdr:from>
    <xdr:to>
      <xdr:col>112</xdr:col>
      <xdr:colOff>38100</xdr:colOff>
      <xdr:row>37</xdr:row>
      <xdr:rowOff>77153</xdr:rowOff>
    </xdr:to>
    <xdr:sp macro="" textlink="">
      <xdr:nvSpPr>
        <xdr:cNvPr id="752" name="フローチャート: 判断 751"/>
        <xdr:cNvSpPr/>
      </xdr:nvSpPr>
      <xdr:spPr>
        <a:xfrm>
          <a:off x="21272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93680</xdr:rowOff>
    </xdr:from>
    <xdr:ext cx="469744" cy="259045"/>
    <xdr:sp macro="" textlink="">
      <xdr:nvSpPr>
        <xdr:cNvPr id="753" name="テキスト ボックス 752"/>
        <xdr:cNvSpPr txBox="1"/>
      </xdr:nvSpPr>
      <xdr:spPr>
        <a:xfrm>
          <a:off x="21088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73470</xdr:rowOff>
    </xdr:from>
    <xdr:to>
      <xdr:col>107</xdr:col>
      <xdr:colOff>101600</xdr:colOff>
      <xdr:row>37</xdr:row>
      <xdr:rowOff>3620</xdr:rowOff>
    </xdr:to>
    <xdr:sp macro="" textlink="">
      <xdr:nvSpPr>
        <xdr:cNvPr id="755" name="フローチャート: 判断 754"/>
        <xdr:cNvSpPr/>
      </xdr:nvSpPr>
      <xdr:spPr>
        <a:xfrm>
          <a:off x="20383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20147</xdr:rowOff>
    </xdr:from>
    <xdr:ext cx="469744" cy="259045"/>
    <xdr:sp macro="" textlink="">
      <xdr:nvSpPr>
        <xdr:cNvPr id="756" name="テキスト ボックス 755"/>
        <xdr:cNvSpPr txBox="1"/>
      </xdr:nvSpPr>
      <xdr:spPr>
        <a:xfrm>
          <a:off x="20199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88138</xdr:rowOff>
    </xdr:from>
    <xdr:to>
      <xdr:col>102</xdr:col>
      <xdr:colOff>165100</xdr:colOff>
      <xdr:row>38</xdr:row>
      <xdr:rowOff>18288</xdr:rowOff>
    </xdr:to>
    <xdr:sp macro="" textlink="">
      <xdr:nvSpPr>
        <xdr:cNvPr id="758" name="フローチャート: 判断 757"/>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34815</xdr:rowOff>
    </xdr:from>
    <xdr:ext cx="469744" cy="259045"/>
    <xdr:sp macro="" textlink="">
      <xdr:nvSpPr>
        <xdr:cNvPr id="759" name="テキスト ボックス 758"/>
        <xdr:cNvSpPr txBox="1"/>
      </xdr:nvSpPr>
      <xdr:spPr>
        <a:xfrm>
          <a:off x="19310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136144</xdr:rowOff>
    </xdr:from>
    <xdr:to>
      <xdr:col>98</xdr:col>
      <xdr:colOff>38100</xdr:colOff>
      <xdr:row>38</xdr:row>
      <xdr:rowOff>66294</xdr:rowOff>
    </xdr:to>
    <xdr:sp macro="" textlink="">
      <xdr:nvSpPr>
        <xdr:cNvPr id="760" name="フローチャート: 判断 759"/>
        <xdr:cNvSpPr/>
      </xdr:nvSpPr>
      <xdr:spPr>
        <a:xfrm>
          <a:off x="18605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82821</xdr:rowOff>
    </xdr:from>
    <xdr:ext cx="469744" cy="259045"/>
    <xdr:sp macro="" textlink="">
      <xdr:nvSpPr>
        <xdr:cNvPr id="761" name="テキスト ボックス 760"/>
        <xdr:cNvSpPr txBox="1"/>
      </xdr:nvSpPr>
      <xdr:spPr>
        <a:xfrm>
          <a:off x="18421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18415</xdr:rowOff>
    </xdr:from>
    <xdr:to>
      <xdr:col>116</xdr:col>
      <xdr:colOff>62864</xdr:colOff>
      <xdr:row>59</xdr:row>
      <xdr:rowOff>44450</xdr:rowOff>
    </xdr:to>
    <xdr:cxnSp macro="">
      <xdr:nvCxnSpPr>
        <xdr:cNvPr id="800" name="直線コネクタ 799"/>
        <xdr:cNvCxnSpPr/>
      </xdr:nvCxnSpPr>
      <xdr:spPr>
        <a:xfrm flipV="1">
          <a:off x="22159595" y="8590915"/>
          <a:ext cx="1269" cy="156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136542</xdr:rowOff>
    </xdr:from>
    <xdr:ext cx="534377" cy="259045"/>
    <xdr:sp macro="" textlink="">
      <xdr:nvSpPr>
        <xdr:cNvPr id="803" name="貸付金最大値テキスト"/>
        <xdr:cNvSpPr txBox="1"/>
      </xdr:nvSpPr>
      <xdr:spPr>
        <a:xfrm>
          <a:off x="22212300" y="83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18415</xdr:rowOff>
    </xdr:from>
    <xdr:to>
      <xdr:col>116</xdr:col>
      <xdr:colOff>152400</xdr:colOff>
      <xdr:row>50</xdr:row>
      <xdr:rowOff>18415</xdr:rowOff>
    </xdr:to>
    <xdr:cxnSp macro="">
      <xdr:nvCxnSpPr>
        <xdr:cNvPr id="804" name="直線コネクタ 803"/>
        <xdr:cNvCxnSpPr/>
      </xdr:nvCxnSpPr>
      <xdr:spPr>
        <a:xfrm>
          <a:off x="22072600" y="859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33799</xdr:rowOff>
    </xdr:from>
    <xdr:ext cx="469744" cy="259045"/>
    <xdr:sp macro="" textlink="">
      <xdr:nvSpPr>
        <xdr:cNvPr id="806" name="貸付金平均値テキスト"/>
        <xdr:cNvSpPr txBox="1"/>
      </xdr:nvSpPr>
      <xdr:spPr>
        <a:xfrm>
          <a:off x="22212300" y="963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10922</xdr:rowOff>
    </xdr:from>
    <xdr:to>
      <xdr:col>116</xdr:col>
      <xdr:colOff>114300</xdr:colOff>
      <xdr:row>57</xdr:row>
      <xdr:rowOff>112522</xdr:rowOff>
    </xdr:to>
    <xdr:sp macro="" textlink="">
      <xdr:nvSpPr>
        <xdr:cNvPr id="807" name="フローチャート: 判断 806"/>
        <xdr:cNvSpPr/>
      </xdr:nvSpPr>
      <xdr:spPr>
        <a:xfrm>
          <a:off x="221107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168910</xdr:rowOff>
    </xdr:from>
    <xdr:to>
      <xdr:col>112</xdr:col>
      <xdr:colOff>38100</xdr:colOff>
      <xdr:row>57</xdr:row>
      <xdr:rowOff>99060</xdr:rowOff>
    </xdr:to>
    <xdr:sp macro="" textlink="">
      <xdr:nvSpPr>
        <xdr:cNvPr id="809" name="フローチャート: 判断 808"/>
        <xdr:cNvSpPr/>
      </xdr:nvSpPr>
      <xdr:spPr>
        <a:xfrm>
          <a:off x="21272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115587</xdr:rowOff>
    </xdr:from>
    <xdr:ext cx="469744" cy="259045"/>
    <xdr:sp macro="" textlink="">
      <xdr:nvSpPr>
        <xdr:cNvPr id="810" name="テキスト ボックス 809"/>
        <xdr:cNvSpPr txBox="1"/>
      </xdr:nvSpPr>
      <xdr:spPr>
        <a:xfrm>
          <a:off x="21088428" y="95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168529</xdr:rowOff>
    </xdr:from>
    <xdr:to>
      <xdr:col>107</xdr:col>
      <xdr:colOff>101600</xdr:colOff>
      <xdr:row>57</xdr:row>
      <xdr:rowOff>98679</xdr:rowOff>
    </xdr:to>
    <xdr:sp macro="" textlink="">
      <xdr:nvSpPr>
        <xdr:cNvPr id="812" name="フローチャート: 判断 811"/>
        <xdr:cNvSpPr/>
      </xdr:nvSpPr>
      <xdr:spPr>
        <a:xfrm>
          <a:off x="20383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115206</xdr:rowOff>
    </xdr:from>
    <xdr:ext cx="469744" cy="259045"/>
    <xdr:sp macro="" textlink="">
      <xdr:nvSpPr>
        <xdr:cNvPr id="813" name="テキスト ボックス 812"/>
        <xdr:cNvSpPr txBox="1"/>
      </xdr:nvSpPr>
      <xdr:spPr>
        <a:xfrm>
          <a:off x="20199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64897</xdr:rowOff>
    </xdr:from>
    <xdr:to>
      <xdr:col>102</xdr:col>
      <xdr:colOff>165100</xdr:colOff>
      <xdr:row>57</xdr:row>
      <xdr:rowOff>166497</xdr:rowOff>
    </xdr:to>
    <xdr:sp macro="" textlink="">
      <xdr:nvSpPr>
        <xdr:cNvPr id="815" name="フローチャート: 判断 814"/>
        <xdr:cNvSpPr/>
      </xdr:nvSpPr>
      <xdr:spPr>
        <a:xfrm>
          <a:off x="19494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11574</xdr:rowOff>
    </xdr:from>
    <xdr:ext cx="469744" cy="259045"/>
    <xdr:sp macro="" textlink="">
      <xdr:nvSpPr>
        <xdr:cNvPr id="816" name="テキスト ボックス 815"/>
        <xdr:cNvSpPr txBox="1"/>
      </xdr:nvSpPr>
      <xdr:spPr>
        <a:xfrm>
          <a:off x="19310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28067</xdr:rowOff>
    </xdr:from>
    <xdr:to>
      <xdr:col>98</xdr:col>
      <xdr:colOff>38100</xdr:colOff>
      <xdr:row>57</xdr:row>
      <xdr:rowOff>129667</xdr:rowOff>
    </xdr:to>
    <xdr:sp macro="" textlink="">
      <xdr:nvSpPr>
        <xdr:cNvPr id="817" name="フローチャート: 判断 816"/>
        <xdr:cNvSpPr/>
      </xdr:nvSpPr>
      <xdr:spPr>
        <a:xfrm>
          <a:off x="18605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146194</xdr:rowOff>
    </xdr:from>
    <xdr:ext cx="469744" cy="259045"/>
    <xdr:sp macro="" textlink="">
      <xdr:nvSpPr>
        <xdr:cNvPr id="818" name="テキスト ボックス 817"/>
        <xdr:cNvSpPr txBox="1"/>
      </xdr:nvSpPr>
      <xdr:spPr>
        <a:xfrm>
          <a:off x="18421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83853</xdr:rowOff>
    </xdr:from>
    <xdr:to>
      <xdr:col>116</xdr:col>
      <xdr:colOff>62864</xdr:colOff>
      <xdr:row>78</xdr:row>
      <xdr:rowOff>154970</xdr:rowOff>
    </xdr:to>
    <xdr:cxnSp macro="">
      <xdr:nvCxnSpPr>
        <xdr:cNvPr id="856" name="直線コネクタ 855"/>
        <xdr:cNvCxnSpPr/>
      </xdr:nvCxnSpPr>
      <xdr:spPr>
        <a:xfrm flipV="1">
          <a:off x="22159595" y="12256803"/>
          <a:ext cx="1269" cy="127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158797</xdr:rowOff>
    </xdr:from>
    <xdr:ext cx="534377" cy="259045"/>
    <xdr:sp macro="" textlink="">
      <xdr:nvSpPr>
        <xdr:cNvPr id="857" name="繰出金最小値テキスト"/>
        <xdr:cNvSpPr txBox="1"/>
      </xdr:nvSpPr>
      <xdr:spPr>
        <a:xfrm>
          <a:off x="22212300" y="13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154970</xdr:rowOff>
    </xdr:from>
    <xdr:to>
      <xdr:col>116</xdr:col>
      <xdr:colOff>152400</xdr:colOff>
      <xdr:row>78</xdr:row>
      <xdr:rowOff>154970</xdr:rowOff>
    </xdr:to>
    <xdr:cxnSp macro="">
      <xdr:nvCxnSpPr>
        <xdr:cNvPr id="858" name="直線コネクタ 857"/>
        <xdr:cNvCxnSpPr/>
      </xdr:nvCxnSpPr>
      <xdr:spPr>
        <a:xfrm>
          <a:off x="22072600" y="1352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30530</xdr:rowOff>
    </xdr:from>
    <xdr:ext cx="534377" cy="259045"/>
    <xdr:sp macro="" textlink="">
      <xdr:nvSpPr>
        <xdr:cNvPr id="859" name="繰出金最大値テキスト"/>
        <xdr:cNvSpPr txBox="1"/>
      </xdr:nvSpPr>
      <xdr:spPr>
        <a:xfrm>
          <a:off x="22212300" y="1203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83853</xdr:rowOff>
    </xdr:from>
    <xdr:to>
      <xdr:col>116</xdr:col>
      <xdr:colOff>152400</xdr:colOff>
      <xdr:row>71</xdr:row>
      <xdr:rowOff>83853</xdr:rowOff>
    </xdr:to>
    <xdr:cxnSp macro="">
      <xdr:nvCxnSpPr>
        <xdr:cNvPr id="860" name="直線コネクタ 859"/>
        <xdr:cNvCxnSpPr/>
      </xdr:nvCxnSpPr>
      <xdr:spPr>
        <a:xfrm>
          <a:off x="22072600" y="12256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130511</xdr:rowOff>
    </xdr:from>
    <xdr:to>
      <xdr:col>116</xdr:col>
      <xdr:colOff>63500</xdr:colOff>
      <xdr:row>74</xdr:row>
      <xdr:rowOff>71280</xdr:rowOff>
    </xdr:to>
    <xdr:cxnSp macro="">
      <xdr:nvCxnSpPr>
        <xdr:cNvPr id="861" name="直線コネクタ 860"/>
        <xdr:cNvCxnSpPr/>
      </xdr:nvCxnSpPr>
      <xdr:spPr>
        <a:xfrm flipV="1">
          <a:off x="21323300" y="12646361"/>
          <a:ext cx="838200" cy="1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111538</xdr:rowOff>
    </xdr:from>
    <xdr:ext cx="534377" cy="259045"/>
    <xdr:sp macro="" textlink="">
      <xdr:nvSpPr>
        <xdr:cNvPr id="862" name="繰出金平均値テキスト"/>
        <xdr:cNvSpPr txBox="1"/>
      </xdr:nvSpPr>
      <xdr:spPr>
        <a:xfrm>
          <a:off x="22212300" y="1297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133111</xdr:rowOff>
    </xdr:from>
    <xdr:to>
      <xdr:col>116</xdr:col>
      <xdr:colOff>114300</xdr:colOff>
      <xdr:row>76</xdr:row>
      <xdr:rowOff>63261</xdr:rowOff>
    </xdr:to>
    <xdr:sp macro="" textlink="">
      <xdr:nvSpPr>
        <xdr:cNvPr id="863" name="フローチャート: 判断 862"/>
        <xdr:cNvSpPr/>
      </xdr:nvSpPr>
      <xdr:spPr>
        <a:xfrm>
          <a:off x="221107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57564</xdr:rowOff>
    </xdr:from>
    <xdr:to>
      <xdr:col>111</xdr:col>
      <xdr:colOff>177800</xdr:colOff>
      <xdr:row>74</xdr:row>
      <xdr:rowOff>71280</xdr:rowOff>
    </xdr:to>
    <xdr:cxnSp macro="">
      <xdr:nvCxnSpPr>
        <xdr:cNvPr id="864" name="直線コネクタ 863"/>
        <xdr:cNvCxnSpPr/>
      </xdr:nvCxnSpPr>
      <xdr:spPr>
        <a:xfrm>
          <a:off x="20434300" y="127448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166030</xdr:rowOff>
    </xdr:from>
    <xdr:to>
      <xdr:col>112</xdr:col>
      <xdr:colOff>38100</xdr:colOff>
      <xdr:row>76</xdr:row>
      <xdr:rowOff>96180</xdr:rowOff>
    </xdr:to>
    <xdr:sp macro="" textlink="">
      <xdr:nvSpPr>
        <xdr:cNvPr id="865" name="フローチャート: 判断 864"/>
        <xdr:cNvSpPr/>
      </xdr:nvSpPr>
      <xdr:spPr>
        <a:xfrm>
          <a:off x="21272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87307</xdr:rowOff>
    </xdr:from>
    <xdr:ext cx="534377" cy="259045"/>
    <xdr:sp macro="" textlink="">
      <xdr:nvSpPr>
        <xdr:cNvPr id="866" name="テキスト ボックス 865"/>
        <xdr:cNvSpPr txBox="1"/>
      </xdr:nvSpPr>
      <xdr:spPr>
        <a:xfrm>
          <a:off x="21056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57564</xdr:rowOff>
    </xdr:from>
    <xdr:to>
      <xdr:col>107</xdr:col>
      <xdr:colOff>50800</xdr:colOff>
      <xdr:row>74</xdr:row>
      <xdr:rowOff>114988</xdr:rowOff>
    </xdr:to>
    <xdr:cxnSp macro="">
      <xdr:nvCxnSpPr>
        <xdr:cNvPr id="867" name="直線コネクタ 866"/>
        <xdr:cNvCxnSpPr/>
      </xdr:nvCxnSpPr>
      <xdr:spPr>
        <a:xfrm flipV="1">
          <a:off x="19545300" y="12744864"/>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6787</xdr:rowOff>
    </xdr:from>
    <xdr:to>
      <xdr:col>107</xdr:col>
      <xdr:colOff>101600</xdr:colOff>
      <xdr:row>76</xdr:row>
      <xdr:rowOff>108387</xdr:rowOff>
    </xdr:to>
    <xdr:sp macro="" textlink="">
      <xdr:nvSpPr>
        <xdr:cNvPr id="868" name="フローチャート: 判断 867"/>
        <xdr:cNvSpPr/>
      </xdr:nvSpPr>
      <xdr:spPr>
        <a:xfrm>
          <a:off x="20383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99514</xdr:rowOff>
    </xdr:from>
    <xdr:ext cx="534377" cy="259045"/>
    <xdr:sp macro="" textlink="">
      <xdr:nvSpPr>
        <xdr:cNvPr id="869" name="テキスト ボックス 868"/>
        <xdr:cNvSpPr txBox="1"/>
      </xdr:nvSpPr>
      <xdr:spPr>
        <a:xfrm>
          <a:off x="20167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114988</xdr:rowOff>
    </xdr:from>
    <xdr:to>
      <xdr:col>102</xdr:col>
      <xdr:colOff>114300</xdr:colOff>
      <xdr:row>74</xdr:row>
      <xdr:rowOff>150558</xdr:rowOff>
    </xdr:to>
    <xdr:cxnSp macro="">
      <xdr:nvCxnSpPr>
        <xdr:cNvPr id="870" name="直線コネクタ 869"/>
        <xdr:cNvCxnSpPr/>
      </xdr:nvCxnSpPr>
      <xdr:spPr>
        <a:xfrm flipV="1">
          <a:off x="18656300" y="128022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58931</xdr:rowOff>
    </xdr:from>
    <xdr:to>
      <xdr:col>102</xdr:col>
      <xdr:colOff>165100</xdr:colOff>
      <xdr:row>75</xdr:row>
      <xdr:rowOff>160530</xdr:rowOff>
    </xdr:to>
    <xdr:sp macro="" textlink="">
      <xdr:nvSpPr>
        <xdr:cNvPr id="871" name="フローチャート: 判断 870"/>
        <xdr:cNvSpPr/>
      </xdr:nvSpPr>
      <xdr:spPr>
        <a:xfrm>
          <a:off x="19494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151658</xdr:rowOff>
    </xdr:from>
    <xdr:ext cx="534377" cy="259045"/>
    <xdr:sp macro="" textlink="">
      <xdr:nvSpPr>
        <xdr:cNvPr id="872" name="テキスト ボックス 871"/>
        <xdr:cNvSpPr txBox="1"/>
      </xdr:nvSpPr>
      <xdr:spPr>
        <a:xfrm>
          <a:off x="19278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5095</xdr:rowOff>
    </xdr:from>
    <xdr:to>
      <xdr:col>98</xdr:col>
      <xdr:colOff>38100</xdr:colOff>
      <xdr:row>75</xdr:row>
      <xdr:rowOff>106695</xdr:rowOff>
    </xdr:to>
    <xdr:sp macro="" textlink="">
      <xdr:nvSpPr>
        <xdr:cNvPr id="873" name="フローチャート: 判断 872"/>
        <xdr:cNvSpPr/>
      </xdr:nvSpPr>
      <xdr:spPr>
        <a:xfrm>
          <a:off x="18605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97822</xdr:rowOff>
    </xdr:from>
    <xdr:ext cx="534377" cy="259045"/>
    <xdr:sp macro="" textlink="">
      <xdr:nvSpPr>
        <xdr:cNvPr id="874" name="テキスト ボックス 873"/>
        <xdr:cNvSpPr txBox="1"/>
      </xdr:nvSpPr>
      <xdr:spPr>
        <a:xfrm>
          <a:off x="18389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79711</xdr:rowOff>
    </xdr:from>
    <xdr:to>
      <xdr:col>116</xdr:col>
      <xdr:colOff>114300</xdr:colOff>
      <xdr:row>74</xdr:row>
      <xdr:rowOff>9861</xdr:rowOff>
    </xdr:to>
    <xdr:sp macro="" textlink="">
      <xdr:nvSpPr>
        <xdr:cNvPr id="880" name="楕円 879"/>
        <xdr:cNvSpPr/>
      </xdr:nvSpPr>
      <xdr:spPr>
        <a:xfrm>
          <a:off x="22110700" y="125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102588</xdr:rowOff>
    </xdr:from>
    <xdr:ext cx="534377" cy="259045"/>
    <xdr:sp macro="" textlink="">
      <xdr:nvSpPr>
        <xdr:cNvPr id="881" name="繰出金該当値テキスト"/>
        <xdr:cNvSpPr txBox="1"/>
      </xdr:nvSpPr>
      <xdr:spPr>
        <a:xfrm>
          <a:off x="22212300" y="1244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20480</xdr:rowOff>
    </xdr:from>
    <xdr:to>
      <xdr:col>112</xdr:col>
      <xdr:colOff>38100</xdr:colOff>
      <xdr:row>74</xdr:row>
      <xdr:rowOff>122080</xdr:rowOff>
    </xdr:to>
    <xdr:sp macro="" textlink="">
      <xdr:nvSpPr>
        <xdr:cNvPr id="882" name="楕円 881"/>
        <xdr:cNvSpPr/>
      </xdr:nvSpPr>
      <xdr:spPr>
        <a:xfrm>
          <a:off x="21272500" y="127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138607</xdr:rowOff>
    </xdr:from>
    <xdr:ext cx="534377" cy="259045"/>
    <xdr:sp macro="" textlink="">
      <xdr:nvSpPr>
        <xdr:cNvPr id="883" name="テキスト ボックス 882"/>
        <xdr:cNvSpPr txBox="1"/>
      </xdr:nvSpPr>
      <xdr:spPr>
        <a:xfrm>
          <a:off x="21056111" y="1248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6764</xdr:rowOff>
    </xdr:from>
    <xdr:to>
      <xdr:col>107</xdr:col>
      <xdr:colOff>101600</xdr:colOff>
      <xdr:row>74</xdr:row>
      <xdr:rowOff>108364</xdr:rowOff>
    </xdr:to>
    <xdr:sp macro="" textlink="">
      <xdr:nvSpPr>
        <xdr:cNvPr id="884" name="楕円 883"/>
        <xdr:cNvSpPr/>
      </xdr:nvSpPr>
      <xdr:spPr>
        <a:xfrm>
          <a:off x="20383500" y="126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124891</xdr:rowOff>
    </xdr:from>
    <xdr:ext cx="534377" cy="259045"/>
    <xdr:sp macro="" textlink="">
      <xdr:nvSpPr>
        <xdr:cNvPr id="885" name="テキスト ボックス 884"/>
        <xdr:cNvSpPr txBox="1"/>
      </xdr:nvSpPr>
      <xdr:spPr>
        <a:xfrm>
          <a:off x="20167111" y="124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64188</xdr:rowOff>
    </xdr:from>
    <xdr:to>
      <xdr:col>102</xdr:col>
      <xdr:colOff>165100</xdr:colOff>
      <xdr:row>74</xdr:row>
      <xdr:rowOff>165788</xdr:rowOff>
    </xdr:to>
    <xdr:sp macro="" textlink="">
      <xdr:nvSpPr>
        <xdr:cNvPr id="886" name="楕円 885"/>
        <xdr:cNvSpPr/>
      </xdr:nvSpPr>
      <xdr:spPr>
        <a:xfrm>
          <a:off x="19494500" y="127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10865</xdr:rowOff>
    </xdr:from>
    <xdr:ext cx="534377" cy="259045"/>
    <xdr:sp macro="" textlink="">
      <xdr:nvSpPr>
        <xdr:cNvPr id="887" name="テキスト ボックス 886"/>
        <xdr:cNvSpPr txBox="1"/>
      </xdr:nvSpPr>
      <xdr:spPr>
        <a:xfrm>
          <a:off x="19278111" y="125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99758</xdr:rowOff>
    </xdr:from>
    <xdr:to>
      <xdr:col>98</xdr:col>
      <xdr:colOff>38100</xdr:colOff>
      <xdr:row>75</xdr:row>
      <xdr:rowOff>29908</xdr:rowOff>
    </xdr:to>
    <xdr:sp macro="" textlink="">
      <xdr:nvSpPr>
        <xdr:cNvPr id="888" name="楕円 887"/>
        <xdr:cNvSpPr/>
      </xdr:nvSpPr>
      <xdr:spPr>
        <a:xfrm>
          <a:off x="18605500" y="127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46435</xdr:rowOff>
    </xdr:from>
    <xdr:ext cx="534377" cy="259045"/>
    <xdr:sp macro="" textlink="">
      <xdr:nvSpPr>
        <xdr:cNvPr id="889" name="テキスト ボックス 888"/>
        <xdr:cNvSpPr txBox="1"/>
      </xdr:nvSpPr>
      <xdr:spPr>
        <a:xfrm>
          <a:off x="18389111" y="12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65,473</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円となっており、前年度より増加しているが類似団体平均より下回る結果となった。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普通建設事業費は、池田公園芝生化整備事業及び庁舎空調設備及び受変電設備整備事業により、住民一人当たり</a:t>
          </a:r>
          <a:r>
            <a:rPr kumimoji="1" lang="en-US" altLang="ja-JP" sz="1100">
              <a:latin typeface="ＭＳ Ｐゴシック" panose="020B0600070205080204" pitchFamily="50" charset="-128"/>
              <a:ea typeface="ＭＳ Ｐゴシック" panose="020B0600070205080204" pitchFamily="50" charset="-128"/>
            </a:rPr>
            <a:t>47,925</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繰出金は公共下水道事業特別会計への繰出金の増により、住民一人当たり</a:t>
          </a:r>
          <a:r>
            <a:rPr kumimoji="1" lang="en-US" altLang="ja-JP" sz="1100">
              <a:latin typeface="ＭＳ Ｐゴシック" panose="020B0600070205080204" pitchFamily="50" charset="-128"/>
              <a:ea typeface="ＭＳ Ｐゴシック" panose="020B0600070205080204" pitchFamily="50" charset="-128"/>
            </a:rPr>
            <a:t>57,902</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住民一人当たりのコストを増加させないよう総合計画に基づき事業の取捨選択を徹底していくことで、事業費を抑制していく。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74930</xdr:rowOff>
    </xdr:from>
    <xdr:to>
      <xdr:col>24</xdr:col>
      <xdr:colOff>62865</xdr:colOff>
      <xdr:row>38</xdr:row>
      <xdr:rowOff>57404</xdr:rowOff>
    </xdr:to>
    <xdr:cxnSp macro="">
      <xdr:nvCxnSpPr>
        <xdr:cNvPr id="56" name="直線コネクタ 55"/>
        <xdr:cNvCxnSpPr/>
      </xdr:nvCxnSpPr>
      <xdr:spPr>
        <a:xfrm flipV="1">
          <a:off x="4633595" y="5218430"/>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61231</xdr:rowOff>
    </xdr:from>
    <xdr:ext cx="469744" cy="259045"/>
    <xdr:sp macro="" textlink="">
      <xdr:nvSpPr>
        <xdr:cNvPr id="57" name="議会費最小値テキスト"/>
        <xdr:cNvSpPr txBox="1"/>
      </xdr:nvSpPr>
      <xdr:spPr>
        <a:xfrm>
          <a:off x="4686300"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57404</xdr:rowOff>
    </xdr:from>
    <xdr:to>
      <xdr:col>24</xdr:col>
      <xdr:colOff>152400</xdr:colOff>
      <xdr:row>38</xdr:row>
      <xdr:rowOff>57404</xdr:rowOff>
    </xdr:to>
    <xdr:cxnSp macro="">
      <xdr:nvCxnSpPr>
        <xdr:cNvPr id="58" name="直線コネクタ 57"/>
        <xdr:cNvCxnSpPr/>
      </xdr:nvCxnSpPr>
      <xdr:spPr>
        <a:xfrm>
          <a:off x="4546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21607</xdr:rowOff>
    </xdr:from>
    <xdr:ext cx="469744" cy="259045"/>
    <xdr:sp macro="" textlink="">
      <xdr:nvSpPr>
        <xdr:cNvPr id="59" name="議会費最大値テキスト"/>
        <xdr:cNvSpPr txBox="1"/>
      </xdr:nvSpPr>
      <xdr:spPr>
        <a:xfrm>
          <a:off x="4686300" y="499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74930</xdr:rowOff>
    </xdr:from>
    <xdr:to>
      <xdr:col>24</xdr:col>
      <xdr:colOff>152400</xdr:colOff>
      <xdr:row>30</xdr:row>
      <xdr:rowOff>74930</xdr:rowOff>
    </xdr:to>
    <xdr:cxnSp macro="">
      <xdr:nvCxnSpPr>
        <xdr:cNvPr id="60" name="直線コネクタ 59"/>
        <xdr:cNvCxnSpPr/>
      </xdr:nvCxnSpPr>
      <xdr:spPr>
        <a:xfrm>
          <a:off x="4546600" y="521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166751</xdr:rowOff>
    </xdr:from>
    <xdr:to>
      <xdr:col>24</xdr:col>
      <xdr:colOff>63500</xdr:colOff>
      <xdr:row>37</xdr:row>
      <xdr:rowOff>6350</xdr:rowOff>
    </xdr:to>
    <xdr:cxnSp macro="">
      <xdr:nvCxnSpPr>
        <xdr:cNvPr id="61" name="直線コネクタ 60"/>
        <xdr:cNvCxnSpPr/>
      </xdr:nvCxnSpPr>
      <xdr:spPr>
        <a:xfrm flipV="1">
          <a:off x="3797300" y="633895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469744" cy="259045"/>
    <xdr:sp macro="" textlink="">
      <xdr:nvSpPr>
        <xdr:cNvPr id="62" name="議会費平均値テキスト"/>
        <xdr:cNvSpPr txBox="1"/>
      </xdr:nvSpPr>
      <xdr:spPr>
        <a:xfrm>
          <a:off x="4686300" y="579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115570</xdr:rowOff>
    </xdr:from>
    <xdr:to>
      <xdr:col>24</xdr:col>
      <xdr:colOff>114300</xdr:colOff>
      <xdr:row>35</xdr:row>
      <xdr:rowOff>45720</xdr:rowOff>
    </xdr:to>
    <xdr:sp macro="" textlink="">
      <xdr:nvSpPr>
        <xdr:cNvPr id="63" name="フローチャート: 判断 62"/>
        <xdr:cNvSpPr/>
      </xdr:nvSpPr>
      <xdr:spPr>
        <a:xfrm>
          <a:off x="45847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168275</xdr:rowOff>
    </xdr:from>
    <xdr:to>
      <xdr:col>19</xdr:col>
      <xdr:colOff>177800</xdr:colOff>
      <xdr:row>37</xdr:row>
      <xdr:rowOff>6350</xdr:rowOff>
    </xdr:to>
    <xdr:cxnSp macro="">
      <xdr:nvCxnSpPr>
        <xdr:cNvPr id="64" name="直線コネクタ 63"/>
        <xdr:cNvCxnSpPr/>
      </xdr:nvCxnSpPr>
      <xdr:spPr>
        <a:xfrm>
          <a:off x="2908300" y="6340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108331</xdr:rowOff>
    </xdr:from>
    <xdr:to>
      <xdr:col>20</xdr:col>
      <xdr:colOff>38100</xdr:colOff>
      <xdr:row>35</xdr:row>
      <xdr:rowOff>38481</xdr:rowOff>
    </xdr:to>
    <xdr:sp macro="" textlink="">
      <xdr:nvSpPr>
        <xdr:cNvPr id="65" name="フローチャート: 判断 64"/>
        <xdr:cNvSpPr/>
      </xdr:nvSpPr>
      <xdr:spPr>
        <a:xfrm>
          <a:off x="3746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55008</xdr:rowOff>
    </xdr:from>
    <xdr:ext cx="469744" cy="259045"/>
    <xdr:sp macro="" textlink="">
      <xdr:nvSpPr>
        <xdr:cNvPr id="66" name="テキスト ボックス 65"/>
        <xdr:cNvSpPr txBox="1"/>
      </xdr:nvSpPr>
      <xdr:spPr>
        <a:xfrm>
          <a:off x="3562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108458</xdr:rowOff>
    </xdr:from>
    <xdr:to>
      <xdr:col>15</xdr:col>
      <xdr:colOff>50800</xdr:colOff>
      <xdr:row>36</xdr:row>
      <xdr:rowOff>168275</xdr:rowOff>
    </xdr:to>
    <xdr:cxnSp macro="">
      <xdr:nvCxnSpPr>
        <xdr:cNvPr id="67" name="直線コネクタ 66"/>
        <xdr:cNvCxnSpPr/>
      </xdr:nvCxnSpPr>
      <xdr:spPr>
        <a:xfrm>
          <a:off x="2019300" y="6280658"/>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125476</xdr:rowOff>
    </xdr:from>
    <xdr:to>
      <xdr:col>15</xdr:col>
      <xdr:colOff>101600</xdr:colOff>
      <xdr:row>35</xdr:row>
      <xdr:rowOff>55626</xdr:rowOff>
    </xdr:to>
    <xdr:sp macro="" textlink="">
      <xdr:nvSpPr>
        <xdr:cNvPr id="68" name="フローチャート: 判断 67"/>
        <xdr:cNvSpPr/>
      </xdr:nvSpPr>
      <xdr:spPr>
        <a:xfrm>
          <a:off x="2857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72153</xdr:rowOff>
    </xdr:from>
    <xdr:ext cx="469744" cy="259045"/>
    <xdr:sp macro="" textlink="">
      <xdr:nvSpPr>
        <xdr:cNvPr id="69" name="テキスト ボックス 68"/>
        <xdr:cNvSpPr txBox="1"/>
      </xdr:nvSpPr>
      <xdr:spPr>
        <a:xfrm>
          <a:off x="2673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108458</xdr:rowOff>
    </xdr:from>
    <xdr:to>
      <xdr:col>10</xdr:col>
      <xdr:colOff>114300</xdr:colOff>
      <xdr:row>36</xdr:row>
      <xdr:rowOff>110363</xdr:rowOff>
    </xdr:to>
    <xdr:cxnSp macro="">
      <xdr:nvCxnSpPr>
        <xdr:cNvPr id="70" name="直線コネクタ 69"/>
        <xdr:cNvCxnSpPr/>
      </xdr:nvCxnSpPr>
      <xdr:spPr>
        <a:xfrm flipV="1">
          <a:off x="1130300" y="62806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58420</xdr:rowOff>
    </xdr:from>
    <xdr:to>
      <xdr:col>10</xdr:col>
      <xdr:colOff>165100</xdr:colOff>
      <xdr:row>34</xdr:row>
      <xdr:rowOff>160020</xdr:rowOff>
    </xdr:to>
    <xdr:sp macro="" textlink="">
      <xdr:nvSpPr>
        <xdr:cNvPr id="71" name="フローチャート: 判断 70"/>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5097</xdr:rowOff>
    </xdr:from>
    <xdr:ext cx="469744" cy="259045"/>
    <xdr:sp macro="" textlink="">
      <xdr:nvSpPr>
        <xdr:cNvPr id="72" name="テキスト ボックス 71"/>
        <xdr:cNvSpPr txBox="1"/>
      </xdr:nvSpPr>
      <xdr:spPr>
        <a:xfrm>
          <a:off x="1784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73" name="フローチャート: 判断 72"/>
        <xdr:cNvSpPr/>
      </xdr:nvSpPr>
      <xdr:spPr>
        <a:xfrm>
          <a:off x="1079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142257</xdr:rowOff>
    </xdr:from>
    <xdr:ext cx="469744" cy="259045"/>
    <xdr:sp macro="" textlink="">
      <xdr:nvSpPr>
        <xdr:cNvPr id="74" name="テキスト ボックス 73"/>
        <xdr:cNvSpPr txBox="1"/>
      </xdr:nvSpPr>
      <xdr:spPr>
        <a:xfrm>
          <a:off x="895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115951</xdr:rowOff>
    </xdr:from>
    <xdr:to>
      <xdr:col>24</xdr:col>
      <xdr:colOff>114300</xdr:colOff>
      <xdr:row>37</xdr:row>
      <xdr:rowOff>46101</xdr:rowOff>
    </xdr:to>
    <xdr:sp macro="" textlink="">
      <xdr:nvSpPr>
        <xdr:cNvPr id="80" name="楕円 79"/>
        <xdr:cNvSpPr/>
      </xdr:nvSpPr>
      <xdr:spPr>
        <a:xfrm>
          <a:off x="4584700" y="628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94378</xdr:rowOff>
    </xdr:from>
    <xdr:ext cx="469744" cy="259045"/>
    <xdr:sp macro="" textlink="">
      <xdr:nvSpPr>
        <xdr:cNvPr id="81" name="議会費該当値テキスト"/>
        <xdr:cNvSpPr txBox="1"/>
      </xdr:nvSpPr>
      <xdr:spPr>
        <a:xfrm>
          <a:off x="4686300"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82" name="楕円 81"/>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48277</xdr:rowOff>
    </xdr:from>
    <xdr:ext cx="469744" cy="259045"/>
    <xdr:sp macro="" textlink="">
      <xdr:nvSpPr>
        <xdr:cNvPr id="83" name="テキスト ボックス 82"/>
        <xdr:cNvSpPr txBox="1"/>
      </xdr:nvSpPr>
      <xdr:spPr>
        <a:xfrm>
          <a:off x="3562428"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117475</xdr:rowOff>
    </xdr:from>
    <xdr:to>
      <xdr:col>15</xdr:col>
      <xdr:colOff>101600</xdr:colOff>
      <xdr:row>37</xdr:row>
      <xdr:rowOff>47625</xdr:rowOff>
    </xdr:to>
    <xdr:sp macro="" textlink="">
      <xdr:nvSpPr>
        <xdr:cNvPr id="84" name="楕円 83"/>
        <xdr:cNvSpPr/>
      </xdr:nvSpPr>
      <xdr:spPr>
        <a:xfrm>
          <a:off x="285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38752</xdr:rowOff>
    </xdr:from>
    <xdr:ext cx="469744" cy="259045"/>
    <xdr:sp macro="" textlink="">
      <xdr:nvSpPr>
        <xdr:cNvPr id="85" name="テキスト ボックス 84"/>
        <xdr:cNvSpPr txBox="1"/>
      </xdr:nvSpPr>
      <xdr:spPr>
        <a:xfrm>
          <a:off x="2673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57658</xdr:rowOff>
    </xdr:from>
    <xdr:to>
      <xdr:col>10</xdr:col>
      <xdr:colOff>165100</xdr:colOff>
      <xdr:row>36</xdr:row>
      <xdr:rowOff>159258</xdr:rowOff>
    </xdr:to>
    <xdr:sp macro="" textlink="">
      <xdr:nvSpPr>
        <xdr:cNvPr id="86" name="楕円 85"/>
        <xdr:cNvSpPr/>
      </xdr:nvSpPr>
      <xdr:spPr>
        <a:xfrm>
          <a:off x="1968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150385</xdr:rowOff>
    </xdr:from>
    <xdr:ext cx="469744" cy="259045"/>
    <xdr:sp macro="" textlink="">
      <xdr:nvSpPr>
        <xdr:cNvPr id="87" name="テキスト ボックス 86"/>
        <xdr:cNvSpPr txBox="1"/>
      </xdr:nvSpPr>
      <xdr:spPr>
        <a:xfrm>
          <a:off x="1784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59563</xdr:rowOff>
    </xdr:from>
    <xdr:to>
      <xdr:col>6</xdr:col>
      <xdr:colOff>38100</xdr:colOff>
      <xdr:row>36</xdr:row>
      <xdr:rowOff>161163</xdr:rowOff>
    </xdr:to>
    <xdr:sp macro="" textlink="">
      <xdr:nvSpPr>
        <xdr:cNvPr id="88" name="楕円 87"/>
        <xdr:cNvSpPr/>
      </xdr:nvSpPr>
      <xdr:spPr>
        <a:xfrm>
          <a:off x="1079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152290</xdr:rowOff>
    </xdr:from>
    <xdr:ext cx="469744" cy="259045"/>
    <xdr:sp macro="" textlink="">
      <xdr:nvSpPr>
        <xdr:cNvPr id="89" name="テキスト ボックス 88"/>
        <xdr:cNvSpPr txBox="1"/>
      </xdr:nvSpPr>
      <xdr:spPr>
        <a:xfrm>
          <a:off x="895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33561</xdr:rowOff>
    </xdr:from>
    <xdr:to>
      <xdr:col>24</xdr:col>
      <xdr:colOff>62865</xdr:colOff>
      <xdr:row>58</xdr:row>
      <xdr:rowOff>60644</xdr:rowOff>
    </xdr:to>
    <xdr:cxnSp macro="">
      <xdr:nvCxnSpPr>
        <xdr:cNvPr id="111" name="直線コネクタ 110"/>
        <xdr:cNvCxnSpPr/>
      </xdr:nvCxnSpPr>
      <xdr:spPr>
        <a:xfrm flipV="1">
          <a:off x="4633595" y="8777511"/>
          <a:ext cx="1270" cy="122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64471</xdr:rowOff>
    </xdr:from>
    <xdr:ext cx="534377" cy="259045"/>
    <xdr:sp macro="" textlink="">
      <xdr:nvSpPr>
        <xdr:cNvPr id="112" name="総務費最小値テキスト"/>
        <xdr:cNvSpPr txBox="1"/>
      </xdr:nvSpPr>
      <xdr:spPr>
        <a:xfrm>
          <a:off x="4686300" y="100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60644</xdr:rowOff>
    </xdr:from>
    <xdr:to>
      <xdr:col>24</xdr:col>
      <xdr:colOff>152400</xdr:colOff>
      <xdr:row>58</xdr:row>
      <xdr:rowOff>60644</xdr:rowOff>
    </xdr:to>
    <xdr:cxnSp macro="">
      <xdr:nvCxnSpPr>
        <xdr:cNvPr id="113" name="直線コネクタ 112"/>
        <xdr:cNvCxnSpPr/>
      </xdr:nvCxnSpPr>
      <xdr:spPr>
        <a:xfrm>
          <a:off x="4546600" y="1000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151688</xdr:rowOff>
    </xdr:from>
    <xdr:ext cx="599010" cy="259045"/>
    <xdr:sp macro="" textlink="">
      <xdr:nvSpPr>
        <xdr:cNvPr id="114" name="総務費最大値テキスト"/>
        <xdr:cNvSpPr txBox="1"/>
      </xdr:nvSpPr>
      <xdr:spPr>
        <a:xfrm>
          <a:off x="4686300" y="855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33561</xdr:rowOff>
    </xdr:from>
    <xdr:to>
      <xdr:col>24</xdr:col>
      <xdr:colOff>152400</xdr:colOff>
      <xdr:row>51</xdr:row>
      <xdr:rowOff>33561</xdr:rowOff>
    </xdr:to>
    <xdr:cxnSp macro="">
      <xdr:nvCxnSpPr>
        <xdr:cNvPr id="115" name="直線コネクタ 114"/>
        <xdr:cNvCxnSpPr/>
      </xdr:nvCxnSpPr>
      <xdr:spPr>
        <a:xfrm>
          <a:off x="4546600" y="877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101263</xdr:rowOff>
    </xdr:from>
    <xdr:to>
      <xdr:col>24</xdr:col>
      <xdr:colOff>63500</xdr:colOff>
      <xdr:row>57</xdr:row>
      <xdr:rowOff>158793</xdr:rowOff>
    </xdr:to>
    <xdr:cxnSp macro="">
      <xdr:nvCxnSpPr>
        <xdr:cNvPr id="116" name="直線コネクタ 115"/>
        <xdr:cNvCxnSpPr/>
      </xdr:nvCxnSpPr>
      <xdr:spPr>
        <a:xfrm flipV="1">
          <a:off x="3797300" y="9873913"/>
          <a:ext cx="8382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37120</xdr:rowOff>
    </xdr:from>
    <xdr:ext cx="534377" cy="259045"/>
    <xdr:sp macro="" textlink="">
      <xdr:nvSpPr>
        <xdr:cNvPr id="117" name="総務費平均値テキスト"/>
        <xdr:cNvSpPr txBox="1"/>
      </xdr:nvSpPr>
      <xdr:spPr>
        <a:xfrm>
          <a:off x="4686300" y="980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58693</xdr:rowOff>
    </xdr:from>
    <xdr:to>
      <xdr:col>24</xdr:col>
      <xdr:colOff>114300</xdr:colOff>
      <xdr:row>57</xdr:row>
      <xdr:rowOff>160293</xdr:rowOff>
    </xdr:to>
    <xdr:sp macro="" textlink="">
      <xdr:nvSpPr>
        <xdr:cNvPr id="118" name="フローチャート: 判断 117"/>
        <xdr:cNvSpPr/>
      </xdr:nvSpPr>
      <xdr:spPr>
        <a:xfrm>
          <a:off x="4584700" y="983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115629</xdr:rowOff>
    </xdr:from>
    <xdr:to>
      <xdr:col>19</xdr:col>
      <xdr:colOff>177800</xdr:colOff>
      <xdr:row>57</xdr:row>
      <xdr:rowOff>158793</xdr:rowOff>
    </xdr:to>
    <xdr:cxnSp macro="">
      <xdr:nvCxnSpPr>
        <xdr:cNvPr id="119" name="直線コネクタ 118"/>
        <xdr:cNvCxnSpPr/>
      </xdr:nvCxnSpPr>
      <xdr:spPr>
        <a:xfrm>
          <a:off x="2908300" y="9716829"/>
          <a:ext cx="889000" cy="21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65846</xdr:rowOff>
    </xdr:from>
    <xdr:to>
      <xdr:col>20</xdr:col>
      <xdr:colOff>38100</xdr:colOff>
      <xdr:row>57</xdr:row>
      <xdr:rowOff>167446</xdr:rowOff>
    </xdr:to>
    <xdr:sp macro="" textlink="">
      <xdr:nvSpPr>
        <xdr:cNvPr id="120" name="フローチャート: 判断 119"/>
        <xdr:cNvSpPr/>
      </xdr:nvSpPr>
      <xdr:spPr>
        <a:xfrm>
          <a:off x="3746500" y="98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12523</xdr:rowOff>
    </xdr:from>
    <xdr:ext cx="534377" cy="259045"/>
    <xdr:sp macro="" textlink="">
      <xdr:nvSpPr>
        <xdr:cNvPr id="121" name="テキスト ボックス 120"/>
        <xdr:cNvSpPr txBox="1"/>
      </xdr:nvSpPr>
      <xdr:spPr>
        <a:xfrm>
          <a:off x="3530111" y="96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115629</xdr:rowOff>
    </xdr:from>
    <xdr:to>
      <xdr:col>15</xdr:col>
      <xdr:colOff>50800</xdr:colOff>
      <xdr:row>57</xdr:row>
      <xdr:rowOff>170744</xdr:rowOff>
    </xdr:to>
    <xdr:cxnSp macro="">
      <xdr:nvCxnSpPr>
        <xdr:cNvPr id="122" name="直線コネクタ 121"/>
        <xdr:cNvCxnSpPr/>
      </xdr:nvCxnSpPr>
      <xdr:spPr>
        <a:xfrm flipV="1">
          <a:off x="2019300" y="9716829"/>
          <a:ext cx="889000" cy="22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49899</xdr:rowOff>
    </xdr:from>
    <xdr:to>
      <xdr:col>15</xdr:col>
      <xdr:colOff>101600</xdr:colOff>
      <xdr:row>56</xdr:row>
      <xdr:rowOff>151499</xdr:rowOff>
    </xdr:to>
    <xdr:sp macro="" textlink="">
      <xdr:nvSpPr>
        <xdr:cNvPr id="123" name="フローチャート: 判断 122"/>
        <xdr:cNvSpPr/>
      </xdr:nvSpPr>
      <xdr:spPr>
        <a:xfrm>
          <a:off x="2857500" y="96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168026</xdr:rowOff>
    </xdr:from>
    <xdr:ext cx="599010" cy="259045"/>
    <xdr:sp macro="" textlink="">
      <xdr:nvSpPr>
        <xdr:cNvPr id="124" name="テキスト ボックス 123"/>
        <xdr:cNvSpPr txBox="1"/>
      </xdr:nvSpPr>
      <xdr:spPr>
        <a:xfrm>
          <a:off x="2608795" y="942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58117</xdr:rowOff>
    </xdr:from>
    <xdr:to>
      <xdr:col>10</xdr:col>
      <xdr:colOff>114300</xdr:colOff>
      <xdr:row>57</xdr:row>
      <xdr:rowOff>170744</xdr:rowOff>
    </xdr:to>
    <xdr:cxnSp macro="">
      <xdr:nvCxnSpPr>
        <xdr:cNvPr id="125" name="直線コネクタ 124"/>
        <xdr:cNvCxnSpPr/>
      </xdr:nvCxnSpPr>
      <xdr:spPr>
        <a:xfrm>
          <a:off x="1130300" y="9830767"/>
          <a:ext cx="889000" cy="1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111136</xdr:rowOff>
    </xdr:from>
    <xdr:to>
      <xdr:col>10</xdr:col>
      <xdr:colOff>165100</xdr:colOff>
      <xdr:row>58</xdr:row>
      <xdr:rowOff>41286</xdr:rowOff>
    </xdr:to>
    <xdr:sp macro="" textlink="">
      <xdr:nvSpPr>
        <xdr:cNvPr id="126" name="フローチャート: 判断 125"/>
        <xdr:cNvSpPr/>
      </xdr:nvSpPr>
      <xdr:spPr>
        <a:xfrm>
          <a:off x="1968500" y="98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57813</xdr:rowOff>
    </xdr:from>
    <xdr:ext cx="534377" cy="259045"/>
    <xdr:sp macro="" textlink="">
      <xdr:nvSpPr>
        <xdr:cNvPr id="127" name="テキスト ボックス 126"/>
        <xdr:cNvSpPr txBox="1"/>
      </xdr:nvSpPr>
      <xdr:spPr>
        <a:xfrm>
          <a:off x="1752111" y="965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98472</xdr:rowOff>
    </xdr:from>
    <xdr:to>
      <xdr:col>6</xdr:col>
      <xdr:colOff>38100</xdr:colOff>
      <xdr:row>58</xdr:row>
      <xdr:rowOff>28622</xdr:rowOff>
    </xdr:to>
    <xdr:sp macro="" textlink="">
      <xdr:nvSpPr>
        <xdr:cNvPr id="128" name="フローチャート: 判断 127"/>
        <xdr:cNvSpPr/>
      </xdr:nvSpPr>
      <xdr:spPr>
        <a:xfrm>
          <a:off x="1079500" y="987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19749</xdr:rowOff>
    </xdr:from>
    <xdr:ext cx="534377" cy="259045"/>
    <xdr:sp macro="" textlink="">
      <xdr:nvSpPr>
        <xdr:cNvPr id="129" name="テキスト ボックス 128"/>
        <xdr:cNvSpPr txBox="1"/>
      </xdr:nvSpPr>
      <xdr:spPr>
        <a:xfrm>
          <a:off x="863111" y="99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50463</xdr:rowOff>
    </xdr:from>
    <xdr:to>
      <xdr:col>24</xdr:col>
      <xdr:colOff>114300</xdr:colOff>
      <xdr:row>57</xdr:row>
      <xdr:rowOff>152063</xdr:rowOff>
    </xdr:to>
    <xdr:sp macro="" textlink="">
      <xdr:nvSpPr>
        <xdr:cNvPr id="135" name="楕円 134"/>
        <xdr:cNvSpPr/>
      </xdr:nvSpPr>
      <xdr:spPr>
        <a:xfrm>
          <a:off x="4584700" y="98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73340</xdr:rowOff>
    </xdr:from>
    <xdr:ext cx="534377" cy="259045"/>
    <xdr:sp macro="" textlink="">
      <xdr:nvSpPr>
        <xdr:cNvPr id="136" name="総務費該当値テキスト"/>
        <xdr:cNvSpPr txBox="1"/>
      </xdr:nvSpPr>
      <xdr:spPr>
        <a:xfrm>
          <a:off x="4686300" y="96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107993</xdr:rowOff>
    </xdr:from>
    <xdr:to>
      <xdr:col>20</xdr:col>
      <xdr:colOff>38100</xdr:colOff>
      <xdr:row>58</xdr:row>
      <xdr:rowOff>38143</xdr:rowOff>
    </xdr:to>
    <xdr:sp macro="" textlink="">
      <xdr:nvSpPr>
        <xdr:cNvPr id="137" name="楕円 136"/>
        <xdr:cNvSpPr/>
      </xdr:nvSpPr>
      <xdr:spPr>
        <a:xfrm>
          <a:off x="3746500" y="98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29270</xdr:rowOff>
    </xdr:from>
    <xdr:ext cx="534377" cy="259045"/>
    <xdr:sp macro="" textlink="">
      <xdr:nvSpPr>
        <xdr:cNvPr id="138" name="テキスト ボックス 137"/>
        <xdr:cNvSpPr txBox="1"/>
      </xdr:nvSpPr>
      <xdr:spPr>
        <a:xfrm>
          <a:off x="3530111" y="9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64829</xdr:rowOff>
    </xdr:from>
    <xdr:to>
      <xdr:col>15</xdr:col>
      <xdr:colOff>101600</xdr:colOff>
      <xdr:row>56</xdr:row>
      <xdr:rowOff>166429</xdr:rowOff>
    </xdr:to>
    <xdr:sp macro="" textlink="">
      <xdr:nvSpPr>
        <xdr:cNvPr id="139" name="楕円 138"/>
        <xdr:cNvSpPr/>
      </xdr:nvSpPr>
      <xdr:spPr>
        <a:xfrm>
          <a:off x="2857500" y="96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157556</xdr:rowOff>
    </xdr:from>
    <xdr:ext cx="599010" cy="259045"/>
    <xdr:sp macro="" textlink="">
      <xdr:nvSpPr>
        <xdr:cNvPr id="140" name="テキスト ボックス 139"/>
        <xdr:cNvSpPr txBox="1"/>
      </xdr:nvSpPr>
      <xdr:spPr>
        <a:xfrm>
          <a:off x="2608795" y="975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119944</xdr:rowOff>
    </xdr:from>
    <xdr:to>
      <xdr:col>10</xdr:col>
      <xdr:colOff>165100</xdr:colOff>
      <xdr:row>58</xdr:row>
      <xdr:rowOff>50094</xdr:rowOff>
    </xdr:to>
    <xdr:sp macro="" textlink="">
      <xdr:nvSpPr>
        <xdr:cNvPr id="141" name="楕円 140"/>
        <xdr:cNvSpPr/>
      </xdr:nvSpPr>
      <xdr:spPr>
        <a:xfrm>
          <a:off x="1968500" y="98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41221</xdr:rowOff>
    </xdr:from>
    <xdr:ext cx="534377" cy="259045"/>
    <xdr:sp macro="" textlink="">
      <xdr:nvSpPr>
        <xdr:cNvPr id="142" name="テキスト ボックス 141"/>
        <xdr:cNvSpPr txBox="1"/>
      </xdr:nvSpPr>
      <xdr:spPr>
        <a:xfrm>
          <a:off x="1752111" y="998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7317</xdr:rowOff>
    </xdr:from>
    <xdr:to>
      <xdr:col>6</xdr:col>
      <xdr:colOff>38100</xdr:colOff>
      <xdr:row>57</xdr:row>
      <xdr:rowOff>108917</xdr:rowOff>
    </xdr:to>
    <xdr:sp macro="" textlink="">
      <xdr:nvSpPr>
        <xdr:cNvPr id="143" name="楕円 142"/>
        <xdr:cNvSpPr/>
      </xdr:nvSpPr>
      <xdr:spPr>
        <a:xfrm>
          <a:off x="1079500" y="97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125444</xdr:rowOff>
    </xdr:from>
    <xdr:ext cx="599010" cy="259045"/>
    <xdr:sp macro="" textlink="">
      <xdr:nvSpPr>
        <xdr:cNvPr id="144" name="テキスト ボックス 143"/>
        <xdr:cNvSpPr txBox="1"/>
      </xdr:nvSpPr>
      <xdr:spPr>
        <a:xfrm>
          <a:off x="830795" y="955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33604</xdr:rowOff>
    </xdr:from>
    <xdr:to>
      <xdr:col>24</xdr:col>
      <xdr:colOff>62865</xdr:colOff>
      <xdr:row>79</xdr:row>
      <xdr:rowOff>3594</xdr:rowOff>
    </xdr:to>
    <xdr:cxnSp macro="">
      <xdr:nvCxnSpPr>
        <xdr:cNvPr id="169" name="直線コネクタ 168"/>
        <xdr:cNvCxnSpPr/>
      </xdr:nvCxnSpPr>
      <xdr:spPr>
        <a:xfrm flipV="1">
          <a:off x="4633595" y="12035104"/>
          <a:ext cx="1270" cy="151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7421</xdr:rowOff>
    </xdr:from>
    <xdr:ext cx="599010" cy="259045"/>
    <xdr:sp macro="" textlink="">
      <xdr:nvSpPr>
        <xdr:cNvPr id="170" name="民生費最小値テキスト"/>
        <xdr:cNvSpPr txBox="1"/>
      </xdr:nvSpPr>
      <xdr:spPr>
        <a:xfrm>
          <a:off x="4686300" y="1355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3594</xdr:rowOff>
    </xdr:from>
    <xdr:to>
      <xdr:col>24</xdr:col>
      <xdr:colOff>152400</xdr:colOff>
      <xdr:row>79</xdr:row>
      <xdr:rowOff>3594</xdr:rowOff>
    </xdr:to>
    <xdr:cxnSp macro="">
      <xdr:nvCxnSpPr>
        <xdr:cNvPr id="171" name="直線コネクタ 170"/>
        <xdr:cNvCxnSpPr/>
      </xdr:nvCxnSpPr>
      <xdr:spPr>
        <a:xfrm>
          <a:off x="4546600" y="1354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151731</xdr:rowOff>
    </xdr:from>
    <xdr:ext cx="599010" cy="259045"/>
    <xdr:sp macro="" textlink="">
      <xdr:nvSpPr>
        <xdr:cNvPr id="172" name="民生費最大値テキスト"/>
        <xdr:cNvSpPr txBox="1"/>
      </xdr:nvSpPr>
      <xdr:spPr>
        <a:xfrm>
          <a:off x="4686300" y="118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33604</xdr:rowOff>
    </xdr:from>
    <xdr:to>
      <xdr:col>24</xdr:col>
      <xdr:colOff>152400</xdr:colOff>
      <xdr:row>70</xdr:row>
      <xdr:rowOff>33604</xdr:rowOff>
    </xdr:to>
    <xdr:cxnSp macro="">
      <xdr:nvCxnSpPr>
        <xdr:cNvPr id="173" name="直線コネクタ 172"/>
        <xdr:cNvCxnSpPr/>
      </xdr:nvCxnSpPr>
      <xdr:spPr>
        <a:xfrm>
          <a:off x="4546600" y="1203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27939</xdr:rowOff>
    </xdr:from>
    <xdr:to>
      <xdr:col>24</xdr:col>
      <xdr:colOff>63500</xdr:colOff>
      <xdr:row>77</xdr:row>
      <xdr:rowOff>138404</xdr:rowOff>
    </xdr:to>
    <xdr:cxnSp macro="">
      <xdr:nvCxnSpPr>
        <xdr:cNvPr id="174" name="直線コネクタ 173"/>
        <xdr:cNvCxnSpPr/>
      </xdr:nvCxnSpPr>
      <xdr:spPr>
        <a:xfrm>
          <a:off x="3797300" y="13229589"/>
          <a:ext cx="8382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14521</xdr:rowOff>
    </xdr:from>
    <xdr:ext cx="599010" cy="259045"/>
    <xdr:sp macro="" textlink="">
      <xdr:nvSpPr>
        <xdr:cNvPr id="175" name="民生費平均値テキスト"/>
        <xdr:cNvSpPr txBox="1"/>
      </xdr:nvSpPr>
      <xdr:spPr>
        <a:xfrm>
          <a:off x="4686300" y="13044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163094</xdr:rowOff>
    </xdr:from>
    <xdr:to>
      <xdr:col>24</xdr:col>
      <xdr:colOff>114300</xdr:colOff>
      <xdr:row>77</xdr:row>
      <xdr:rowOff>93244</xdr:rowOff>
    </xdr:to>
    <xdr:sp macro="" textlink="">
      <xdr:nvSpPr>
        <xdr:cNvPr id="176" name="フローチャート: 判断 175"/>
        <xdr:cNvSpPr/>
      </xdr:nvSpPr>
      <xdr:spPr>
        <a:xfrm>
          <a:off x="45847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27939</xdr:rowOff>
    </xdr:from>
    <xdr:to>
      <xdr:col>19</xdr:col>
      <xdr:colOff>177800</xdr:colOff>
      <xdr:row>78</xdr:row>
      <xdr:rowOff>89064</xdr:rowOff>
    </xdr:to>
    <xdr:cxnSp macro="">
      <xdr:nvCxnSpPr>
        <xdr:cNvPr id="177" name="直線コネクタ 176"/>
        <xdr:cNvCxnSpPr/>
      </xdr:nvCxnSpPr>
      <xdr:spPr>
        <a:xfrm flipV="1">
          <a:off x="2908300" y="13229589"/>
          <a:ext cx="889000" cy="2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30862</xdr:rowOff>
    </xdr:from>
    <xdr:to>
      <xdr:col>20</xdr:col>
      <xdr:colOff>38100</xdr:colOff>
      <xdr:row>76</xdr:row>
      <xdr:rowOff>132462</xdr:rowOff>
    </xdr:to>
    <xdr:sp macro="" textlink="">
      <xdr:nvSpPr>
        <xdr:cNvPr id="178" name="フローチャート: 判断 177"/>
        <xdr:cNvSpPr/>
      </xdr:nvSpPr>
      <xdr:spPr>
        <a:xfrm>
          <a:off x="3746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148988</xdr:rowOff>
    </xdr:from>
    <xdr:ext cx="599010" cy="259045"/>
    <xdr:sp macro="" textlink="">
      <xdr:nvSpPr>
        <xdr:cNvPr id="179" name="テキスト ボックス 178"/>
        <xdr:cNvSpPr txBox="1"/>
      </xdr:nvSpPr>
      <xdr:spPr>
        <a:xfrm>
          <a:off x="3497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89064</xdr:rowOff>
    </xdr:from>
    <xdr:to>
      <xdr:col>15</xdr:col>
      <xdr:colOff>50800</xdr:colOff>
      <xdr:row>78</xdr:row>
      <xdr:rowOff>146520</xdr:rowOff>
    </xdr:to>
    <xdr:cxnSp macro="">
      <xdr:nvCxnSpPr>
        <xdr:cNvPr id="180" name="直線コネクタ 179"/>
        <xdr:cNvCxnSpPr/>
      </xdr:nvCxnSpPr>
      <xdr:spPr>
        <a:xfrm flipV="1">
          <a:off x="2019300" y="13462164"/>
          <a:ext cx="8890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169850</xdr:rowOff>
    </xdr:from>
    <xdr:to>
      <xdr:col>15</xdr:col>
      <xdr:colOff>101600</xdr:colOff>
      <xdr:row>78</xdr:row>
      <xdr:rowOff>100000</xdr:rowOff>
    </xdr:to>
    <xdr:sp macro="" textlink="">
      <xdr:nvSpPr>
        <xdr:cNvPr id="181" name="フローチャート: 判断 180"/>
        <xdr:cNvSpPr/>
      </xdr:nvSpPr>
      <xdr:spPr>
        <a:xfrm>
          <a:off x="2857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116527</xdr:rowOff>
    </xdr:from>
    <xdr:ext cx="599010" cy="259045"/>
    <xdr:sp macro="" textlink="">
      <xdr:nvSpPr>
        <xdr:cNvPr id="182" name="テキスト ボックス 181"/>
        <xdr:cNvSpPr txBox="1"/>
      </xdr:nvSpPr>
      <xdr:spPr>
        <a:xfrm>
          <a:off x="2608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63525</xdr:rowOff>
    </xdr:from>
    <xdr:to>
      <xdr:col>10</xdr:col>
      <xdr:colOff>114300</xdr:colOff>
      <xdr:row>78</xdr:row>
      <xdr:rowOff>146520</xdr:rowOff>
    </xdr:to>
    <xdr:cxnSp macro="">
      <xdr:nvCxnSpPr>
        <xdr:cNvPr id="183" name="直線コネクタ 182"/>
        <xdr:cNvCxnSpPr/>
      </xdr:nvCxnSpPr>
      <xdr:spPr>
        <a:xfrm>
          <a:off x="1130300" y="13436625"/>
          <a:ext cx="889000" cy="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40233</xdr:rowOff>
    </xdr:from>
    <xdr:to>
      <xdr:col>10</xdr:col>
      <xdr:colOff>165100</xdr:colOff>
      <xdr:row>78</xdr:row>
      <xdr:rowOff>141833</xdr:rowOff>
    </xdr:to>
    <xdr:sp macro="" textlink="">
      <xdr:nvSpPr>
        <xdr:cNvPr id="184" name="フローチャート: 判断 183"/>
        <xdr:cNvSpPr/>
      </xdr:nvSpPr>
      <xdr:spPr>
        <a:xfrm>
          <a:off x="1968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158360</xdr:rowOff>
    </xdr:from>
    <xdr:ext cx="599010" cy="259045"/>
    <xdr:sp macro="" textlink="">
      <xdr:nvSpPr>
        <xdr:cNvPr id="185" name="テキスト ボックス 184"/>
        <xdr:cNvSpPr txBox="1"/>
      </xdr:nvSpPr>
      <xdr:spPr>
        <a:xfrm>
          <a:off x="1719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103606</xdr:rowOff>
    </xdr:from>
    <xdr:to>
      <xdr:col>6</xdr:col>
      <xdr:colOff>38100</xdr:colOff>
      <xdr:row>79</xdr:row>
      <xdr:rowOff>33756</xdr:rowOff>
    </xdr:to>
    <xdr:sp macro="" textlink="">
      <xdr:nvSpPr>
        <xdr:cNvPr id="186" name="フローチャート: 判断 185"/>
        <xdr:cNvSpPr/>
      </xdr:nvSpPr>
      <xdr:spPr>
        <a:xfrm>
          <a:off x="1079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24883</xdr:rowOff>
    </xdr:from>
    <xdr:ext cx="599010" cy="259045"/>
    <xdr:sp macro="" textlink="">
      <xdr:nvSpPr>
        <xdr:cNvPr id="187" name="テキスト ボックス 186"/>
        <xdr:cNvSpPr txBox="1"/>
      </xdr:nvSpPr>
      <xdr:spPr>
        <a:xfrm>
          <a:off x="830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87604</xdr:rowOff>
    </xdr:from>
    <xdr:to>
      <xdr:col>24</xdr:col>
      <xdr:colOff>114300</xdr:colOff>
      <xdr:row>78</xdr:row>
      <xdr:rowOff>17754</xdr:rowOff>
    </xdr:to>
    <xdr:sp macro="" textlink="">
      <xdr:nvSpPr>
        <xdr:cNvPr id="193" name="楕円 192"/>
        <xdr:cNvSpPr/>
      </xdr:nvSpPr>
      <xdr:spPr>
        <a:xfrm>
          <a:off x="4584700" y="132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66031</xdr:rowOff>
    </xdr:from>
    <xdr:ext cx="599010" cy="259045"/>
    <xdr:sp macro="" textlink="">
      <xdr:nvSpPr>
        <xdr:cNvPr id="194" name="民生費該当値テキスト"/>
        <xdr:cNvSpPr txBox="1"/>
      </xdr:nvSpPr>
      <xdr:spPr>
        <a:xfrm>
          <a:off x="4686300" y="1326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148589</xdr:rowOff>
    </xdr:from>
    <xdr:to>
      <xdr:col>20</xdr:col>
      <xdr:colOff>38100</xdr:colOff>
      <xdr:row>77</xdr:row>
      <xdr:rowOff>78739</xdr:rowOff>
    </xdr:to>
    <xdr:sp macro="" textlink="">
      <xdr:nvSpPr>
        <xdr:cNvPr id="195" name="楕円 194"/>
        <xdr:cNvSpPr/>
      </xdr:nvSpPr>
      <xdr:spPr>
        <a:xfrm>
          <a:off x="37465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69866</xdr:rowOff>
    </xdr:from>
    <xdr:ext cx="599010" cy="259045"/>
    <xdr:sp macro="" textlink="">
      <xdr:nvSpPr>
        <xdr:cNvPr id="196" name="テキスト ボックス 195"/>
        <xdr:cNvSpPr txBox="1"/>
      </xdr:nvSpPr>
      <xdr:spPr>
        <a:xfrm>
          <a:off x="3497795" y="132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38264</xdr:rowOff>
    </xdr:from>
    <xdr:to>
      <xdr:col>15</xdr:col>
      <xdr:colOff>101600</xdr:colOff>
      <xdr:row>78</xdr:row>
      <xdr:rowOff>139864</xdr:rowOff>
    </xdr:to>
    <xdr:sp macro="" textlink="">
      <xdr:nvSpPr>
        <xdr:cNvPr id="197" name="楕円 196"/>
        <xdr:cNvSpPr/>
      </xdr:nvSpPr>
      <xdr:spPr>
        <a:xfrm>
          <a:off x="2857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130991</xdr:rowOff>
    </xdr:from>
    <xdr:ext cx="599010" cy="259045"/>
    <xdr:sp macro="" textlink="">
      <xdr:nvSpPr>
        <xdr:cNvPr id="198" name="テキスト ボックス 197"/>
        <xdr:cNvSpPr txBox="1"/>
      </xdr:nvSpPr>
      <xdr:spPr>
        <a:xfrm>
          <a:off x="2608795" y="135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95720</xdr:rowOff>
    </xdr:from>
    <xdr:to>
      <xdr:col>10</xdr:col>
      <xdr:colOff>165100</xdr:colOff>
      <xdr:row>79</xdr:row>
      <xdr:rowOff>25870</xdr:rowOff>
    </xdr:to>
    <xdr:sp macro="" textlink="">
      <xdr:nvSpPr>
        <xdr:cNvPr id="199" name="楕円 198"/>
        <xdr:cNvSpPr/>
      </xdr:nvSpPr>
      <xdr:spPr>
        <a:xfrm>
          <a:off x="1968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16997</xdr:rowOff>
    </xdr:from>
    <xdr:ext cx="599010" cy="259045"/>
    <xdr:sp macro="" textlink="">
      <xdr:nvSpPr>
        <xdr:cNvPr id="200" name="テキスト ボックス 199"/>
        <xdr:cNvSpPr txBox="1"/>
      </xdr:nvSpPr>
      <xdr:spPr>
        <a:xfrm>
          <a:off x="1719795" y="135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12725</xdr:rowOff>
    </xdr:from>
    <xdr:to>
      <xdr:col>6</xdr:col>
      <xdr:colOff>38100</xdr:colOff>
      <xdr:row>78</xdr:row>
      <xdr:rowOff>114325</xdr:rowOff>
    </xdr:to>
    <xdr:sp macro="" textlink="">
      <xdr:nvSpPr>
        <xdr:cNvPr id="201" name="楕円 200"/>
        <xdr:cNvSpPr/>
      </xdr:nvSpPr>
      <xdr:spPr>
        <a:xfrm>
          <a:off x="1079500" y="133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130852</xdr:rowOff>
    </xdr:from>
    <xdr:ext cx="599010" cy="259045"/>
    <xdr:sp macro="" textlink="">
      <xdr:nvSpPr>
        <xdr:cNvPr id="202" name="テキスト ボックス 201"/>
        <xdr:cNvSpPr txBox="1"/>
      </xdr:nvSpPr>
      <xdr:spPr>
        <a:xfrm>
          <a:off x="830795" y="1316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46169</xdr:rowOff>
    </xdr:from>
    <xdr:to>
      <xdr:col>24</xdr:col>
      <xdr:colOff>62865</xdr:colOff>
      <xdr:row>98</xdr:row>
      <xdr:rowOff>9203</xdr:rowOff>
    </xdr:to>
    <xdr:cxnSp macro="">
      <xdr:nvCxnSpPr>
        <xdr:cNvPr id="229" name="直線コネクタ 228"/>
        <xdr:cNvCxnSpPr/>
      </xdr:nvCxnSpPr>
      <xdr:spPr>
        <a:xfrm flipV="1">
          <a:off x="4633595" y="15476669"/>
          <a:ext cx="1270" cy="1334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13030</xdr:rowOff>
    </xdr:from>
    <xdr:ext cx="534377" cy="259045"/>
    <xdr:sp macro="" textlink="">
      <xdr:nvSpPr>
        <xdr:cNvPr id="230" name="衛生費最小値テキスト"/>
        <xdr:cNvSpPr txBox="1"/>
      </xdr:nvSpPr>
      <xdr:spPr>
        <a:xfrm>
          <a:off x="4686300" y="168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9203</xdr:rowOff>
    </xdr:from>
    <xdr:to>
      <xdr:col>24</xdr:col>
      <xdr:colOff>152400</xdr:colOff>
      <xdr:row>98</xdr:row>
      <xdr:rowOff>9203</xdr:rowOff>
    </xdr:to>
    <xdr:cxnSp macro="">
      <xdr:nvCxnSpPr>
        <xdr:cNvPr id="231" name="直線コネクタ 230"/>
        <xdr:cNvCxnSpPr/>
      </xdr:nvCxnSpPr>
      <xdr:spPr>
        <a:xfrm>
          <a:off x="4546600" y="1681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164296</xdr:rowOff>
    </xdr:from>
    <xdr:ext cx="534377" cy="259045"/>
    <xdr:sp macro="" textlink="">
      <xdr:nvSpPr>
        <xdr:cNvPr id="232" name="衛生費最大値テキスト"/>
        <xdr:cNvSpPr txBox="1"/>
      </xdr:nvSpPr>
      <xdr:spPr>
        <a:xfrm>
          <a:off x="4686300" y="152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46169</xdr:rowOff>
    </xdr:from>
    <xdr:to>
      <xdr:col>24</xdr:col>
      <xdr:colOff>152400</xdr:colOff>
      <xdr:row>90</xdr:row>
      <xdr:rowOff>46169</xdr:rowOff>
    </xdr:to>
    <xdr:cxnSp macro="">
      <xdr:nvCxnSpPr>
        <xdr:cNvPr id="233" name="直線コネクタ 232"/>
        <xdr:cNvCxnSpPr/>
      </xdr:nvCxnSpPr>
      <xdr:spPr>
        <a:xfrm>
          <a:off x="4546600" y="154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24812</xdr:rowOff>
    </xdr:from>
    <xdr:to>
      <xdr:col>24</xdr:col>
      <xdr:colOff>63500</xdr:colOff>
      <xdr:row>96</xdr:row>
      <xdr:rowOff>153318</xdr:rowOff>
    </xdr:to>
    <xdr:cxnSp macro="">
      <xdr:nvCxnSpPr>
        <xdr:cNvPr id="234" name="直線コネクタ 233"/>
        <xdr:cNvCxnSpPr/>
      </xdr:nvCxnSpPr>
      <xdr:spPr>
        <a:xfrm>
          <a:off x="3797300" y="16484012"/>
          <a:ext cx="838200" cy="12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82059</xdr:rowOff>
    </xdr:from>
    <xdr:ext cx="534377" cy="259045"/>
    <xdr:sp macro="" textlink="">
      <xdr:nvSpPr>
        <xdr:cNvPr id="235" name="衛生費平均値テキスト"/>
        <xdr:cNvSpPr txBox="1"/>
      </xdr:nvSpPr>
      <xdr:spPr>
        <a:xfrm>
          <a:off x="4686300" y="16198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59182</xdr:rowOff>
    </xdr:from>
    <xdr:to>
      <xdr:col>24</xdr:col>
      <xdr:colOff>114300</xdr:colOff>
      <xdr:row>95</xdr:row>
      <xdr:rowOff>160782</xdr:rowOff>
    </xdr:to>
    <xdr:sp macro="" textlink="">
      <xdr:nvSpPr>
        <xdr:cNvPr id="236" name="フローチャート: 判断 235"/>
        <xdr:cNvSpPr/>
      </xdr:nvSpPr>
      <xdr:spPr>
        <a:xfrm>
          <a:off x="4584700" y="1634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24812</xdr:rowOff>
    </xdr:from>
    <xdr:to>
      <xdr:col>19</xdr:col>
      <xdr:colOff>177800</xdr:colOff>
      <xdr:row>97</xdr:row>
      <xdr:rowOff>165009</xdr:rowOff>
    </xdr:to>
    <xdr:cxnSp macro="">
      <xdr:nvCxnSpPr>
        <xdr:cNvPr id="237" name="直線コネクタ 236"/>
        <xdr:cNvCxnSpPr/>
      </xdr:nvCxnSpPr>
      <xdr:spPr>
        <a:xfrm flipV="1">
          <a:off x="2908300" y="16484012"/>
          <a:ext cx="889000" cy="3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49581</xdr:rowOff>
    </xdr:from>
    <xdr:to>
      <xdr:col>20</xdr:col>
      <xdr:colOff>38100</xdr:colOff>
      <xdr:row>95</xdr:row>
      <xdr:rowOff>151181</xdr:rowOff>
    </xdr:to>
    <xdr:sp macro="" textlink="">
      <xdr:nvSpPr>
        <xdr:cNvPr id="238" name="フローチャート: 判断 237"/>
        <xdr:cNvSpPr/>
      </xdr:nvSpPr>
      <xdr:spPr>
        <a:xfrm>
          <a:off x="37465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167708</xdr:rowOff>
    </xdr:from>
    <xdr:ext cx="534377" cy="259045"/>
    <xdr:sp macro="" textlink="">
      <xdr:nvSpPr>
        <xdr:cNvPr id="239" name="テキスト ボックス 238"/>
        <xdr:cNvSpPr txBox="1"/>
      </xdr:nvSpPr>
      <xdr:spPr>
        <a:xfrm>
          <a:off x="3530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165009</xdr:rowOff>
    </xdr:from>
    <xdr:to>
      <xdr:col>15</xdr:col>
      <xdr:colOff>50800</xdr:colOff>
      <xdr:row>98</xdr:row>
      <xdr:rowOff>25792</xdr:rowOff>
    </xdr:to>
    <xdr:cxnSp macro="">
      <xdr:nvCxnSpPr>
        <xdr:cNvPr id="240" name="直線コネクタ 239"/>
        <xdr:cNvCxnSpPr/>
      </xdr:nvCxnSpPr>
      <xdr:spPr>
        <a:xfrm flipV="1">
          <a:off x="2019300" y="16795659"/>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168256</xdr:rowOff>
    </xdr:from>
    <xdr:to>
      <xdr:col>15</xdr:col>
      <xdr:colOff>101600</xdr:colOff>
      <xdr:row>96</xdr:row>
      <xdr:rowOff>98406</xdr:rowOff>
    </xdr:to>
    <xdr:sp macro="" textlink="">
      <xdr:nvSpPr>
        <xdr:cNvPr id="241" name="フローチャート: 判断 240"/>
        <xdr:cNvSpPr/>
      </xdr:nvSpPr>
      <xdr:spPr>
        <a:xfrm>
          <a:off x="2857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114933</xdr:rowOff>
    </xdr:from>
    <xdr:ext cx="534377" cy="259045"/>
    <xdr:sp macro="" textlink="">
      <xdr:nvSpPr>
        <xdr:cNvPr id="242" name="テキスト ボックス 241"/>
        <xdr:cNvSpPr txBox="1"/>
      </xdr:nvSpPr>
      <xdr:spPr>
        <a:xfrm>
          <a:off x="2641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141887</xdr:rowOff>
    </xdr:from>
    <xdr:to>
      <xdr:col>10</xdr:col>
      <xdr:colOff>114300</xdr:colOff>
      <xdr:row>98</xdr:row>
      <xdr:rowOff>25792</xdr:rowOff>
    </xdr:to>
    <xdr:cxnSp macro="">
      <xdr:nvCxnSpPr>
        <xdr:cNvPr id="243" name="直線コネクタ 242"/>
        <xdr:cNvCxnSpPr/>
      </xdr:nvCxnSpPr>
      <xdr:spPr>
        <a:xfrm>
          <a:off x="1130300" y="16429637"/>
          <a:ext cx="889000" cy="39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2325</xdr:rowOff>
    </xdr:from>
    <xdr:to>
      <xdr:col>10</xdr:col>
      <xdr:colOff>165100</xdr:colOff>
      <xdr:row>96</xdr:row>
      <xdr:rowOff>103925</xdr:rowOff>
    </xdr:to>
    <xdr:sp macro="" textlink="">
      <xdr:nvSpPr>
        <xdr:cNvPr id="244" name="フローチャート: 判断 243"/>
        <xdr:cNvSpPr/>
      </xdr:nvSpPr>
      <xdr:spPr>
        <a:xfrm>
          <a:off x="1968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120452</xdr:rowOff>
    </xdr:from>
    <xdr:ext cx="534377" cy="259045"/>
    <xdr:sp macro="" textlink="">
      <xdr:nvSpPr>
        <xdr:cNvPr id="245" name="テキスト ボックス 244"/>
        <xdr:cNvSpPr txBox="1"/>
      </xdr:nvSpPr>
      <xdr:spPr>
        <a:xfrm>
          <a:off x="1752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61730</xdr:rowOff>
    </xdr:from>
    <xdr:to>
      <xdr:col>6</xdr:col>
      <xdr:colOff>38100</xdr:colOff>
      <xdr:row>96</xdr:row>
      <xdr:rowOff>163330</xdr:rowOff>
    </xdr:to>
    <xdr:sp macro="" textlink="">
      <xdr:nvSpPr>
        <xdr:cNvPr id="246" name="フローチャート: 判断 245"/>
        <xdr:cNvSpPr/>
      </xdr:nvSpPr>
      <xdr:spPr>
        <a:xfrm>
          <a:off x="1079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154457</xdr:rowOff>
    </xdr:from>
    <xdr:ext cx="534377" cy="259045"/>
    <xdr:sp macro="" textlink="">
      <xdr:nvSpPr>
        <xdr:cNvPr id="247" name="テキスト ボックス 246"/>
        <xdr:cNvSpPr txBox="1"/>
      </xdr:nvSpPr>
      <xdr:spPr>
        <a:xfrm>
          <a:off x="863111" y="166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102518</xdr:rowOff>
    </xdr:from>
    <xdr:to>
      <xdr:col>24</xdr:col>
      <xdr:colOff>114300</xdr:colOff>
      <xdr:row>97</xdr:row>
      <xdr:rowOff>32668</xdr:rowOff>
    </xdr:to>
    <xdr:sp macro="" textlink="">
      <xdr:nvSpPr>
        <xdr:cNvPr id="253" name="楕円 252"/>
        <xdr:cNvSpPr/>
      </xdr:nvSpPr>
      <xdr:spPr>
        <a:xfrm>
          <a:off x="4584700" y="165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80945</xdr:rowOff>
    </xdr:from>
    <xdr:ext cx="534377" cy="259045"/>
    <xdr:sp macro="" textlink="">
      <xdr:nvSpPr>
        <xdr:cNvPr id="254" name="衛生費該当値テキスト"/>
        <xdr:cNvSpPr txBox="1"/>
      </xdr:nvSpPr>
      <xdr:spPr>
        <a:xfrm>
          <a:off x="4686300" y="165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145462</xdr:rowOff>
    </xdr:from>
    <xdr:to>
      <xdr:col>20</xdr:col>
      <xdr:colOff>38100</xdr:colOff>
      <xdr:row>96</xdr:row>
      <xdr:rowOff>75612</xdr:rowOff>
    </xdr:to>
    <xdr:sp macro="" textlink="">
      <xdr:nvSpPr>
        <xdr:cNvPr id="255" name="楕円 254"/>
        <xdr:cNvSpPr/>
      </xdr:nvSpPr>
      <xdr:spPr>
        <a:xfrm>
          <a:off x="3746500" y="164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66739</xdr:rowOff>
    </xdr:from>
    <xdr:ext cx="534377" cy="259045"/>
    <xdr:sp macro="" textlink="">
      <xdr:nvSpPr>
        <xdr:cNvPr id="256" name="テキスト ボックス 255"/>
        <xdr:cNvSpPr txBox="1"/>
      </xdr:nvSpPr>
      <xdr:spPr>
        <a:xfrm>
          <a:off x="3530111" y="165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114209</xdr:rowOff>
    </xdr:from>
    <xdr:to>
      <xdr:col>15</xdr:col>
      <xdr:colOff>101600</xdr:colOff>
      <xdr:row>98</xdr:row>
      <xdr:rowOff>44359</xdr:rowOff>
    </xdr:to>
    <xdr:sp macro="" textlink="">
      <xdr:nvSpPr>
        <xdr:cNvPr id="257" name="楕円 256"/>
        <xdr:cNvSpPr/>
      </xdr:nvSpPr>
      <xdr:spPr>
        <a:xfrm>
          <a:off x="2857500" y="16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35486</xdr:rowOff>
    </xdr:from>
    <xdr:ext cx="534377" cy="259045"/>
    <xdr:sp macro="" textlink="">
      <xdr:nvSpPr>
        <xdr:cNvPr id="258" name="テキスト ボックス 257"/>
        <xdr:cNvSpPr txBox="1"/>
      </xdr:nvSpPr>
      <xdr:spPr>
        <a:xfrm>
          <a:off x="2641111" y="1683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146442</xdr:rowOff>
    </xdr:from>
    <xdr:to>
      <xdr:col>10</xdr:col>
      <xdr:colOff>165100</xdr:colOff>
      <xdr:row>98</xdr:row>
      <xdr:rowOff>76592</xdr:rowOff>
    </xdr:to>
    <xdr:sp macro="" textlink="">
      <xdr:nvSpPr>
        <xdr:cNvPr id="259" name="楕円 258"/>
        <xdr:cNvSpPr/>
      </xdr:nvSpPr>
      <xdr:spPr>
        <a:xfrm>
          <a:off x="1968500" y="16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67719</xdr:rowOff>
    </xdr:from>
    <xdr:ext cx="534377" cy="259045"/>
    <xdr:sp macro="" textlink="">
      <xdr:nvSpPr>
        <xdr:cNvPr id="260" name="テキスト ボックス 259"/>
        <xdr:cNvSpPr txBox="1"/>
      </xdr:nvSpPr>
      <xdr:spPr>
        <a:xfrm>
          <a:off x="1752111" y="16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91087</xdr:rowOff>
    </xdr:from>
    <xdr:to>
      <xdr:col>6</xdr:col>
      <xdr:colOff>38100</xdr:colOff>
      <xdr:row>96</xdr:row>
      <xdr:rowOff>21237</xdr:rowOff>
    </xdr:to>
    <xdr:sp macro="" textlink="">
      <xdr:nvSpPr>
        <xdr:cNvPr id="261" name="楕円 260"/>
        <xdr:cNvSpPr/>
      </xdr:nvSpPr>
      <xdr:spPr>
        <a:xfrm>
          <a:off x="1079500" y="163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37764</xdr:rowOff>
    </xdr:from>
    <xdr:ext cx="534377" cy="259045"/>
    <xdr:sp macro="" textlink="">
      <xdr:nvSpPr>
        <xdr:cNvPr id="262" name="テキスト ボックス 261"/>
        <xdr:cNvSpPr txBox="1"/>
      </xdr:nvSpPr>
      <xdr:spPr>
        <a:xfrm>
          <a:off x="863111" y="161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92075</xdr:rowOff>
    </xdr:from>
    <xdr:to>
      <xdr:col>54</xdr:col>
      <xdr:colOff>189865</xdr:colOff>
      <xdr:row>39</xdr:row>
      <xdr:rowOff>44450</xdr:rowOff>
    </xdr:to>
    <xdr:cxnSp macro="">
      <xdr:nvCxnSpPr>
        <xdr:cNvPr id="286" name="直線コネクタ 285"/>
        <xdr:cNvCxnSpPr/>
      </xdr:nvCxnSpPr>
      <xdr:spPr>
        <a:xfrm flipV="1">
          <a:off x="10475595" y="5235575"/>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38752</xdr:rowOff>
    </xdr:from>
    <xdr:ext cx="469744" cy="259045"/>
    <xdr:sp macro="" textlink="">
      <xdr:nvSpPr>
        <xdr:cNvPr id="289" name="労働費最大値テキスト"/>
        <xdr:cNvSpPr txBox="1"/>
      </xdr:nvSpPr>
      <xdr:spPr>
        <a:xfrm>
          <a:off x="10528300" y="501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90" name="直線コネクタ 289"/>
        <xdr:cNvCxnSpPr/>
      </xdr:nvCxnSpPr>
      <xdr:spPr>
        <a:xfrm>
          <a:off x="10388600" y="5235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65659</xdr:rowOff>
    </xdr:from>
    <xdr:to>
      <xdr:col>50</xdr:col>
      <xdr:colOff>165100</xdr:colOff>
      <xdr:row>37</xdr:row>
      <xdr:rowOff>167260</xdr:rowOff>
    </xdr:to>
    <xdr:sp macro="" textlink="">
      <xdr:nvSpPr>
        <xdr:cNvPr id="295" name="フローチャート: 判断 29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12336</xdr:rowOff>
    </xdr:from>
    <xdr:ext cx="378565" cy="259045"/>
    <xdr:sp macro="" textlink="">
      <xdr:nvSpPr>
        <xdr:cNvPr id="296" name="テキスト ボックス 295"/>
        <xdr:cNvSpPr txBox="1"/>
      </xdr:nvSpPr>
      <xdr:spPr>
        <a:xfrm>
          <a:off x="9450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8" name="フローチャート: 判断 297"/>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9" name="テキスト ボックス 298"/>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33655</xdr:rowOff>
    </xdr:from>
    <xdr:to>
      <xdr:col>41</xdr:col>
      <xdr:colOff>101600</xdr:colOff>
      <xdr:row>37</xdr:row>
      <xdr:rowOff>135255</xdr:rowOff>
    </xdr:to>
    <xdr:sp macro="" textlink="">
      <xdr:nvSpPr>
        <xdr:cNvPr id="301" name="フローチャート: 判断 300"/>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151782</xdr:rowOff>
    </xdr:from>
    <xdr:ext cx="378565" cy="259045"/>
    <xdr:sp macro="" textlink="">
      <xdr:nvSpPr>
        <xdr:cNvPr id="302" name="テキスト ボックス 301"/>
        <xdr:cNvSpPr txBox="1"/>
      </xdr:nvSpPr>
      <xdr:spPr>
        <a:xfrm>
          <a:off x="7672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52705</xdr:rowOff>
    </xdr:from>
    <xdr:to>
      <xdr:col>36</xdr:col>
      <xdr:colOff>165100</xdr:colOff>
      <xdr:row>37</xdr:row>
      <xdr:rowOff>154305</xdr:rowOff>
    </xdr:to>
    <xdr:sp macro="" textlink="">
      <xdr:nvSpPr>
        <xdr:cNvPr id="303" name="フローチャート: 判断 302"/>
        <xdr:cNvSpPr/>
      </xdr:nvSpPr>
      <xdr:spPr>
        <a:xfrm>
          <a:off x="6921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170832</xdr:rowOff>
    </xdr:from>
    <xdr:ext cx="378565" cy="259045"/>
    <xdr:sp macro="" textlink="">
      <xdr:nvSpPr>
        <xdr:cNvPr id="304" name="テキスト ボックス 303"/>
        <xdr:cNvSpPr txBox="1"/>
      </xdr:nvSpPr>
      <xdr:spPr>
        <a:xfrm>
          <a:off x="6783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59175</xdr:rowOff>
    </xdr:from>
    <xdr:to>
      <xdr:col>54</xdr:col>
      <xdr:colOff>189865</xdr:colOff>
      <xdr:row>58</xdr:row>
      <xdr:rowOff>157664</xdr:rowOff>
    </xdr:to>
    <xdr:cxnSp macro="">
      <xdr:nvCxnSpPr>
        <xdr:cNvPr id="343" name="直線コネクタ 342"/>
        <xdr:cNvCxnSpPr/>
      </xdr:nvCxnSpPr>
      <xdr:spPr>
        <a:xfrm flipV="1">
          <a:off x="10475595" y="8803125"/>
          <a:ext cx="1270" cy="129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161491</xdr:rowOff>
    </xdr:from>
    <xdr:ext cx="469744" cy="259045"/>
    <xdr:sp macro="" textlink="">
      <xdr:nvSpPr>
        <xdr:cNvPr id="344" name="農林水産業費最小値テキスト"/>
        <xdr:cNvSpPr txBox="1"/>
      </xdr:nvSpPr>
      <xdr:spPr>
        <a:xfrm>
          <a:off x="10528300" y="1010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157664</xdr:rowOff>
    </xdr:from>
    <xdr:to>
      <xdr:col>55</xdr:col>
      <xdr:colOff>88900</xdr:colOff>
      <xdr:row>58</xdr:row>
      <xdr:rowOff>157664</xdr:rowOff>
    </xdr:to>
    <xdr:cxnSp macro="">
      <xdr:nvCxnSpPr>
        <xdr:cNvPr id="345" name="直線コネクタ 344"/>
        <xdr:cNvCxnSpPr/>
      </xdr:nvCxnSpPr>
      <xdr:spPr>
        <a:xfrm>
          <a:off x="10388600" y="1010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5852</xdr:rowOff>
    </xdr:from>
    <xdr:ext cx="534377" cy="259045"/>
    <xdr:sp macro="" textlink="">
      <xdr:nvSpPr>
        <xdr:cNvPr id="346" name="農林水産業費最大値テキスト"/>
        <xdr:cNvSpPr txBox="1"/>
      </xdr:nvSpPr>
      <xdr:spPr>
        <a:xfrm>
          <a:off x="10528300" y="85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71,227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59175</xdr:rowOff>
    </xdr:from>
    <xdr:to>
      <xdr:col>55</xdr:col>
      <xdr:colOff>88900</xdr:colOff>
      <xdr:row>51</xdr:row>
      <xdr:rowOff>59175</xdr:rowOff>
    </xdr:to>
    <xdr:cxnSp macro="">
      <xdr:nvCxnSpPr>
        <xdr:cNvPr id="347" name="直線コネクタ 346"/>
        <xdr:cNvCxnSpPr/>
      </xdr:nvCxnSpPr>
      <xdr:spPr>
        <a:xfrm>
          <a:off x="10388600" y="880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23552</xdr:rowOff>
    </xdr:from>
    <xdr:to>
      <xdr:col>55</xdr:col>
      <xdr:colOff>0</xdr:colOff>
      <xdr:row>56</xdr:row>
      <xdr:rowOff>11055</xdr:rowOff>
    </xdr:to>
    <xdr:cxnSp macro="">
      <xdr:nvCxnSpPr>
        <xdr:cNvPr id="348" name="直線コネクタ 347"/>
        <xdr:cNvCxnSpPr/>
      </xdr:nvCxnSpPr>
      <xdr:spPr>
        <a:xfrm flipV="1">
          <a:off x="9639300" y="9453302"/>
          <a:ext cx="838200" cy="15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134116</xdr:rowOff>
    </xdr:from>
    <xdr:ext cx="534377" cy="259045"/>
    <xdr:sp macro="" textlink="">
      <xdr:nvSpPr>
        <xdr:cNvPr id="349" name="農林水産業費平均値テキスト"/>
        <xdr:cNvSpPr txBox="1"/>
      </xdr:nvSpPr>
      <xdr:spPr>
        <a:xfrm>
          <a:off x="10528300" y="9735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155689</xdr:rowOff>
    </xdr:from>
    <xdr:to>
      <xdr:col>55</xdr:col>
      <xdr:colOff>50800</xdr:colOff>
      <xdr:row>57</xdr:row>
      <xdr:rowOff>85839</xdr:rowOff>
    </xdr:to>
    <xdr:sp macro="" textlink="">
      <xdr:nvSpPr>
        <xdr:cNvPr id="350" name="フローチャート: 判断 349"/>
        <xdr:cNvSpPr/>
      </xdr:nvSpPr>
      <xdr:spPr>
        <a:xfrm>
          <a:off x="104267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11055</xdr:rowOff>
    </xdr:from>
    <xdr:to>
      <xdr:col>50</xdr:col>
      <xdr:colOff>114300</xdr:colOff>
      <xdr:row>56</xdr:row>
      <xdr:rowOff>70586</xdr:rowOff>
    </xdr:to>
    <xdr:cxnSp macro="">
      <xdr:nvCxnSpPr>
        <xdr:cNvPr id="351" name="直線コネクタ 350"/>
        <xdr:cNvCxnSpPr/>
      </xdr:nvCxnSpPr>
      <xdr:spPr>
        <a:xfrm flipV="1">
          <a:off x="8750300" y="9612255"/>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159556</xdr:rowOff>
    </xdr:from>
    <xdr:to>
      <xdr:col>50</xdr:col>
      <xdr:colOff>165100</xdr:colOff>
      <xdr:row>57</xdr:row>
      <xdr:rowOff>89706</xdr:rowOff>
    </xdr:to>
    <xdr:sp macro="" textlink="">
      <xdr:nvSpPr>
        <xdr:cNvPr id="352" name="フローチャート: 判断 351"/>
        <xdr:cNvSpPr/>
      </xdr:nvSpPr>
      <xdr:spPr>
        <a:xfrm>
          <a:off x="9588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80833</xdr:rowOff>
    </xdr:from>
    <xdr:ext cx="534377" cy="259045"/>
    <xdr:sp macro="" textlink="">
      <xdr:nvSpPr>
        <xdr:cNvPr id="353" name="テキスト ボックス 352"/>
        <xdr:cNvSpPr txBox="1"/>
      </xdr:nvSpPr>
      <xdr:spPr>
        <a:xfrm>
          <a:off x="9372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70586</xdr:rowOff>
    </xdr:from>
    <xdr:to>
      <xdr:col>45</xdr:col>
      <xdr:colOff>177800</xdr:colOff>
      <xdr:row>56</xdr:row>
      <xdr:rowOff>80607</xdr:rowOff>
    </xdr:to>
    <xdr:cxnSp macro="">
      <xdr:nvCxnSpPr>
        <xdr:cNvPr id="354" name="直線コネクタ 353"/>
        <xdr:cNvCxnSpPr/>
      </xdr:nvCxnSpPr>
      <xdr:spPr>
        <a:xfrm flipV="1">
          <a:off x="7861300" y="967178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24302</xdr:rowOff>
    </xdr:from>
    <xdr:to>
      <xdr:col>46</xdr:col>
      <xdr:colOff>38100</xdr:colOff>
      <xdr:row>57</xdr:row>
      <xdr:rowOff>125902</xdr:rowOff>
    </xdr:to>
    <xdr:sp macro="" textlink="">
      <xdr:nvSpPr>
        <xdr:cNvPr id="355" name="フローチャート: 判断 354"/>
        <xdr:cNvSpPr/>
      </xdr:nvSpPr>
      <xdr:spPr>
        <a:xfrm>
          <a:off x="8699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117029</xdr:rowOff>
    </xdr:from>
    <xdr:ext cx="534377" cy="259045"/>
    <xdr:sp macro="" textlink="">
      <xdr:nvSpPr>
        <xdr:cNvPr id="356" name="テキスト ボックス 355"/>
        <xdr:cNvSpPr txBox="1"/>
      </xdr:nvSpPr>
      <xdr:spPr>
        <a:xfrm>
          <a:off x="8483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77083</xdr:rowOff>
    </xdr:from>
    <xdr:to>
      <xdr:col>41</xdr:col>
      <xdr:colOff>50800</xdr:colOff>
      <xdr:row>56</xdr:row>
      <xdr:rowOff>80607</xdr:rowOff>
    </xdr:to>
    <xdr:cxnSp macro="">
      <xdr:nvCxnSpPr>
        <xdr:cNvPr id="357" name="直線コネクタ 356"/>
        <xdr:cNvCxnSpPr/>
      </xdr:nvCxnSpPr>
      <xdr:spPr>
        <a:xfrm>
          <a:off x="6972300" y="9678283"/>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129191</xdr:rowOff>
    </xdr:from>
    <xdr:to>
      <xdr:col>41</xdr:col>
      <xdr:colOff>101600</xdr:colOff>
      <xdr:row>57</xdr:row>
      <xdr:rowOff>59341</xdr:rowOff>
    </xdr:to>
    <xdr:sp macro="" textlink="">
      <xdr:nvSpPr>
        <xdr:cNvPr id="358" name="フローチャート: 判断 357"/>
        <xdr:cNvSpPr/>
      </xdr:nvSpPr>
      <xdr:spPr>
        <a:xfrm>
          <a:off x="7810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50468</xdr:rowOff>
    </xdr:from>
    <xdr:ext cx="534377" cy="259045"/>
    <xdr:sp macro="" textlink="">
      <xdr:nvSpPr>
        <xdr:cNvPr id="359" name="テキスト ボックス 358"/>
        <xdr:cNvSpPr txBox="1"/>
      </xdr:nvSpPr>
      <xdr:spPr>
        <a:xfrm>
          <a:off x="7594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133610</xdr:rowOff>
    </xdr:from>
    <xdr:to>
      <xdr:col>36</xdr:col>
      <xdr:colOff>165100</xdr:colOff>
      <xdr:row>57</xdr:row>
      <xdr:rowOff>63760</xdr:rowOff>
    </xdr:to>
    <xdr:sp macro="" textlink="">
      <xdr:nvSpPr>
        <xdr:cNvPr id="360" name="フローチャート: 判断 359"/>
        <xdr:cNvSpPr/>
      </xdr:nvSpPr>
      <xdr:spPr>
        <a:xfrm>
          <a:off x="6921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54887</xdr:rowOff>
    </xdr:from>
    <xdr:ext cx="534377" cy="259045"/>
    <xdr:sp macro="" textlink="">
      <xdr:nvSpPr>
        <xdr:cNvPr id="361" name="テキスト ボックス 360"/>
        <xdr:cNvSpPr txBox="1"/>
      </xdr:nvSpPr>
      <xdr:spPr>
        <a:xfrm>
          <a:off x="6705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144202</xdr:rowOff>
    </xdr:from>
    <xdr:to>
      <xdr:col>55</xdr:col>
      <xdr:colOff>50800</xdr:colOff>
      <xdr:row>55</xdr:row>
      <xdr:rowOff>74352</xdr:rowOff>
    </xdr:to>
    <xdr:sp macro="" textlink="">
      <xdr:nvSpPr>
        <xdr:cNvPr id="367" name="楕円 366"/>
        <xdr:cNvSpPr/>
      </xdr:nvSpPr>
      <xdr:spPr>
        <a:xfrm>
          <a:off x="10426700" y="94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167079</xdr:rowOff>
    </xdr:from>
    <xdr:ext cx="534377" cy="259045"/>
    <xdr:sp macro="" textlink="">
      <xdr:nvSpPr>
        <xdr:cNvPr id="368" name="農林水産業費該当値テキスト"/>
        <xdr:cNvSpPr txBox="1"/>
      </xdr:nvSpPr>
      <xdr:spPr>
        <a:xfrm>
          <a:off x="10528300" y="92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131705</xdr:rowOff>
    </xdr:from>
    <xdr:to>
      <xdr:col>50</xdr:col>
      <xdr:colOff>165100</xdr:colOff>
      <xdr:row>56</xdr:row>
      <xdr:rowOff>61855</xdr:rowOff>
    </xdr:to>
    <xdr:sp macro="" textlink="">
      <xdr:nvSpPr>
        <xdr:cNvPr id="369" name="楕円 368"/>
        <xdr:cNvSpPr/>
      </xdr:nvSpPr>
      <xdr:spPr>
        <a:xfrm>
          <a:off x="9588500" y="9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78382</xdr:rowOff>
    </xdr:from>
    <xdr:ext cx="534377" cy="259045"/>
    <xdr:sp macro="" textlink="">
      <xdr:nvSpPr>
        <xdr:cNvPr id="370" name="テキスト ボックス 369"/>
        <xdr:cNvSpPr txBox="1"/>
      </xdr:nvSpPr>
      <xdr:spPr>
        <a:xfrm>
          <a:off x="9372111" y="9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19786</xdr:rowOff>
    </xdr:from>
    <xdr:to>
      <xdr:col>46</xdr:col>
      <xdr:colOff>38100</xdr:colOff>
      <xdr:row>56</xdr:row>
      <xdr:rowOff>121386</xdr:rowOff>
    </xdr:to>
    <xdr:sp macro="" textlink="">
      <xdr:nvSpPr>
        <xdr:cNvPr id="371" name="楕円 370"/>
        <xdr:cNvSpPr/>
      </xdr:nvSpPr>
      <xdr:spPr>
        <a:xfrm>
          <a:off x="8699500" y="96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137913</xdr:rowOff>
    </xdr:from>
    <xdr:ext cx="534377" cy="259045"/>
    <xdr:sp macro="" textlink="">
      <xdr:nvSpPr>
        <xdr:cNvPr id="372" name="テキスト ボックス 371"/>
        <xdr:cNvSpPr txBox="1"/>
      </xdr:nvSpPr>
      <xdr:spPr>
        <a:xfrm>
          <a:off x="8483111" y="939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29807</xdr:rowOff>
    </xdr:from>
    <xdr:to>
      <xdr:col>41</xdr:col>
      <xdr:colOff>101600</xdr:colOff>
      <xdr:row>56</xdr:row>
      <xdr:rowOff>131407</xdr:rowOff>
    </xdr:to>
    <xdr:sp macro="" textlink="">
      <xdr:nvSpPr>
        <xdr:cNvPr id="373" name="楕円 372"/>
        <xdr:cNvSpPr/>
      </xdr:nvSpPr>
      <xdr:spPr>
        <a:xfrm>
          <a:off x="7810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147934</xdr:rowOff>
    </xdr:from>
    <xdr:ext cx="534377" cy="259045"/>
    <xdr:sp macro="" textlink="">
      <xdr:nvSpPr>
        <xdr:cNvPr id="374" name="テキスト ボックス 373"/>
        <xdr:cNvSpPr txBox="1"/>
      </xdr:nvSpPr>
      <xdr:spPr>
        <a:xfrm>
          <a:off x="7594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26283</xdr:rowOff>
    </xdr:from>
    <xdr:to>
      <xdr:col>36</xdr:col>
      <xdr:colOff>165100</xdr:colOff>
      <xdr:row>56</xdr:row>
      <xdr:rowOff>127883</xdr:rowOff>
    </xdr:to>
    <xdr:sp macro="" textlink="">
      <xdr:nvSpPr>
        <xdr:cNvPr id="375" name="楕円 374"/>
        <xdr:cNvSpPr/>
      </xdr:nvSpPr>
      <xdr:spPr>
        <a:xfrm>
          <a:off x="6921500" y="96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144410</xdr:rowOff>
    </xdr:from>
    <xdr:ext cx="534377" cy="259045"/>
    <xdr:sp macro="" textlink="">
      <xdr:nvSpPr>
        <xdr:cNvPr id="376" name="テキスト ボックス 375"/>
        <xdr:cNvSpPr txBox="1"/>
      </xdr:nvSpPr>
      <xdr:spPr>
        <a:xfrm>
          <a:off x="6705111" y="94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57077</xdr:rowOff>
    </xdr:from>
    <xdr:to>
      <xdr:col>54</xdr:col>
      <xdr:colOff>189865</xdr:colOff>
      <xdr:row>79</xdr:row>
      <xdr:rowOff>23408</xdr:rowOff>
    </xdr:to>
    <xdr:cxnSp macro="">
      <xdr:nvCxnSpPr>
        <xdr:cNvPr id="402" name="直線コネクタ 401"/>
        <xdr:cNvCxnSpPr/>
      </xdr:nvCxnSpPr>
      <xdr:spPr>
        <a:xfrm flipV="1">
          <a:off x="10475595" y="12230027"/>
          <a:ext cx="1270" cy="133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27235</xdr:rowOff>
    </xdr:from>
    <xdr:ext cx="469744" cy="259045"/>
    <xdr:sp macro="" textlink="">
      <xdr:nvSpPr>
        <xdr:cNvPr id="403" name="商工費最小値テキスト"/>
        <xdr:cNvSpPr txBox="1"/>
      </xdr:nvSpPr>
      <xdr:spPr>
        <a:xfrm>
          <a:off x="10528300" y="1357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23408</xdr:rowOff>
    </xdr:from>
    <xdr:to>
      <xdr:col>55</xdr:col>
      <xdr:colOff>88900</xdr:colOff>
      <xdr:row>79</xdr:row>
      <xdr:rowOff>23408</xdr:rowOff>
    </xdr:to>
    <xdr:cxnSp macro="">
      <xdr:nvCxnSpPr>
        <xdr:cNvPr id="404" name="直線コネクタ 403"/>
        <xdr:cNvCxnSpPr/>
      </xdr:nvCxnSpPr>
      <xdr:spPr>
        <a:xfrm>
          <a:off x="10388600" y="1356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3754</xdr:rowOff>
    </xdr:from>
    <xdr:ext cx="534377" cy="259045"/>
    <xdr:sp macro="" textlink="">
      <xdr:nvSpPr>
        <xdr:cNvPr id="405" name="商工費最大値テキスト"/>
        <xdr:cNvSpPr txBox="1"/>
      </xdr:nvSpPr>
      <xdr:spPr>
        <a:xfrm>
          <a:off x="10528300" y="1200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57077</xdr:rowOff>
    </xdr:from>
    <xdr:to>
      <xdr:col>55</xdr:col>
      <xdr:colOff>88900</xdr:colOff>
      <xdr:row>71</xdr:row>
      <xdr:rowOff>57077</xdr:rowOff>
    </xdr:to>
    <xdr:cxnSp macro="">
      <xdr:nvCxnSpPr>
        <xdr:cNvPr id="406" name="直線コネクタ 405"/>
        <xdr:cNvCxnSpPr/>
      </xdr:nvCxnSpPr>
      <xdr:spPr>
        <a:xfrm>
          <a:off x="10388600" y="1223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29874</xdr:rowOff>
    </xdr:from>
    <xdr:to>
      <xdr:col>55</xdr:col>
      <xdr:colOff>0</xdr:colOff>
      <xdr:row>78</xdr:row>
      <xdr:rowOff>47541</xdr:rowOff>
    </xdr:to>
    <xdr:cxnSp macro="">
      <xdr:nvCxnSpPr>
        <xdr:cNvPr id="407" name="直線コネクタ 406"/>
        <xdr:cNvCxnSpPr/>
      </xdr:nvCxnSpPr>
      <xdr:spPr>
        <a:xfrm>
          <a:off x="9639300" y="13402974"/>
          <a:ext cx="838200" cy="1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97048</xdr:rowOff>
    </xdr:from>
    <xdr:ext cx="534377" cy="259045"/>
    <xdr:sp macro="" textlink="">
      <xdr:nvSpPr>
        <xdr:cNvPr id="408" name="商工費平均値テキスト"/>
        <xdr:cNvSpPr txBox="1"/>
      </xdr:nvSpPr>
      <xdr:spPr>
        <a:xfrm>
          <a:off x="10528300" y="1295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74172</xdr:rowOff>
    </xdr:from>
    <xdr:to>
      <xdr:col>55</xdr:col>
      <xdr:colOff>50800</xdr:colOff>
      <xdr:row>77</xdr:row>
      <xdr:rowOff>4322</xdr:rowOff>
    </xdr:to>
    <xdr:sp macro="" textlink="">
      <xdr:nvSpPr>
        <xdr:cNvPr id="409" name="フローチャート: 判断 408"/>
        <xdr:cNvSpPr/>
      </xdr:nvSpPr>
      <xdr:spPr>
        <a:xfrm>
          <a:off x="10426700" y="1310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127845</xdr:rowOff>
    </xdr:from>
    <xdr:to>
      <xdr:col>50</xdr:col>
      <xdr:colOff>114300</xdr:colOff>
      <xdr:row>78</xdr:row>
      <xdr:rowOff>29874</xdr:rowOff>
    </xdr:to>
    <xdr:cxnSp macro="">
      <xdr:nvCxnSpPr>
        <xdr:cNvPr id="410" name="直線コネクタ 409"/>
        <xdr:cNvCxnSpPr/>
      </xdr:nvCxnSpPr>
      <xdr:spPr>
        <a:xfrm>
          <a:off x="8750300" y="13329495"/>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130015</xdr:rowOff>
    </xdr:from>
    <xdr:to>
      <xdr:col>50</xdr:col>
      <xdr:colOff>165100</xdr:colOff>
      <xdr:row>77</xdr:row>
      <xdr:rowOff>60165</xdr:rowOff>
    </xdr:to>
    <xdr:sp macro="" textlink="">
      <xdr:nvSpPr>
        <xdr:cNvPr id="411" name="フローチャート: 判断 410"/>
        <xdr:cNvSpPr/>
      </xdr:nvSpPr>
      <xdr:spPr>
        <a:xfrm>
          <a:off x="9588500" y="131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76692</xdr:rowOff>
    </xdr:from>
    <xdr:ext cx="534377" cy="259045"/>
    <xdr:sp macro="" textlink="">
      <xdr:nvSpPr>
        <xdr:cNvPr id="412" name="テキスト ボックス 411"/>
        <xdr:cNvSpPr txBox="1"/>
      </xdr:nvSpPr>
      <xdr:spPr>
        <a:xfrm>
          <a:off x="9372111" y="129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127845</xdr:rowOff>
    </xdr:from>
    <xdr:to>
      <xdr:col>45</xdr:col>
      <xdr:colOff>177800</xdr:colOff>
      <xdr:row>78</xdr:row>
      <xdr:rowOff>97245</xdr:rowOff>
    </xdr:to>
    <xdr:cxnSp macro="">
      <xdr:nvCxnSpPr>
        <xdr:cNvPr id="413" name="直線コネクタ 412"/>
        <xdr:cNvCxnSpPr/>
      </xdr:nvCxnSpPr>
      <xdr:spPr>
        <a:xfrm flipV="1">
          <a:off x="7861300" y="13329495"/>
          <a:ext cx="889000" cy="1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124921</xdr:rowOff>
    </xdr:from>
    <xdr:to>
      <xdr:col>46</xdr:col>
      <xdr:colOff>38100</xdr:colOff>
      <xdr:row>77</xdr:row>
      <xdr:rowOff>55071</xdr:rowOff>
    </xdr:to>
    <xdr:sp macro="" textlink="">
      <xdr:nvSpPr>
        <xdr:cNvPr id="414" name="フローチャート: 判断 413"/>
        <xdr:cNvSpPr/>
      </xdr:nvSpPr>
      <xdr:spPr>
        <a:xfrm>
          <a:off x="86995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71598</xdr:rowOff>
    </xdr:from>
    <xdr:ext cx="534377" cy="259045"/>
    <xdr:sp macro="" textlink="">
      <xdr:nvSpPr>
        <xdr:cNvPr id="415" name="テキスト ボックス 414"/>
        <xdr:cNvSpPr txBox="1"/>
      </xdr:nvSpPr>
      <xdr:spPr>
        <a:xfrm>
          <a:off x="8483111" y="1293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97245</xdr:rowOff>
    </xdr:from>
    <xdr:to>
      <xdr:col>41</xdr:col>
      <xdr:colOff>50800</xdr:colOff>
      <xdr:row>78</xdr:row>
      <xdr:rowOff>143227</xdr:rowOff>
    </xdr:to>
    <xdr:cxnSp macro="">
      <xdr:nvCxnSpPr>
        <xdr:cNvPr id="416" name="直線コネクタ 415"/>
        <xdr:cNvCxnSpPr/>
      </xdr:nvCxnSpPr>
      <xdr:spPr>
        <a:xfrm flipV="1">
          <a:off x="6972300" y="13470345"/>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79559</xdr:rowOff>
    </xdr:from>
    <xdr:to>
      <xdr:col>41</xdr:col>
      <xdr:colOff>101600</xdr:colOff>
      <xdr:row>78</xdr:row>
      <xdr:rowOff>9709</xdr:rowOff>
    </xdr:to>
    <xdr:sp macro="" textlink="">
      <xdr:nvSpPr>
        <xdr:cNvPr id="417" name="フローチャート: 判断 416"/>
        <xdr:cNvSpPr/>
      </xdr:nvSpPr>
      <xdr:spPr>
        <a:xfrm>
          <a:off x="7810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26236</xdr:rowOff>
    </xdr:from>
    <xdr:ext cx="469744" cy="259045"/>
    <xdr:sp macro="" textlink="">
      <xdr:nvSpPr>
        <xdr:cNvPr id="418" name="テキスト ボックス 417"/>
        <xdr:cNvSpPr txBox="1"/>
      </xdr:nvSpPr>
      <xdr:spPr>
        <a:xfrm>
          <a:off x="7626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66497</xdr:rowOff>
    </xdr:from>
    <xdr:to>
      <xdr:col>36</xdr:col>
      <xdr:colOff>165100</xdr:colOff>
      <xdr:row>77</xdr:row>
      <xdr:rowOff>168097</xdr:rowOff>
    </xdr:to>
    <xdr:sp macro="" textlink="">
      <xdr:nvSpPr>
        <xdr:cNvPr id="419" name="フローチャート: 判断 418"/>
        <xdr:cNvSpPr/>
      </xdr:nvSpPr>
      <xdr:spPr>
        <a:xfrm>
          <a:off x="6921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13174</xdr:rowOff>
    </xdr:from>
    <xdr:ext cx="469744" cy="259045"/>
    <xdr:sp macro="" textlink="">
      <xdr:nvSpPr>
        <xdr:cNvPr id="420" name="テキスト ボックス 419"/>
        <xdr:cNvSpPr txBox="1"/>
      </xdr:nvSpPr>
      <xdr:spPr>
        <a:xfrm>
          <a:off x="6737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168191</xdr:rowOff>
    </xdr:from>
    <xdr:to>
      <xdr:col>55</xdr:col>
      <xdr:colOff>50800</xdr:colOff>
      <xdr:row>78</xdr:row>
      <xdr:rowOff>98341</xdr:rowOff>
    </xdr:to>
    <xdr:sp macro="" textlink="">
      <xdr:nvSpPr>
        <xdr:cNvPr id="426" name="楕円 425"/>
        <xdr:cNvSpPr/>
      </xdr:nvSpPr>
      <xdr:spPr>
        <a:xfrm>
          <a:off x="10426700" y="1336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146618</xdr:rowOff>
    </xdr:from>
    <xdr:ext cx="469744" cy="259045"/>
    <xdr:sp macro="" textlink="">
      <xdr:nvSpPr>
        <xdr:cNvPr id="427" name="商工費該当値テキスト"/>
        <xdr:cNvSpPr txBox="1"/>
      </xdr:nvSpPr>
      <xdr:spPr>
        <a:xfrm>
          <a:off x="10528300" y="1334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150524</xdr:rowOff>
    </xdr:from>
    <xdr:to>
      <xdr:col>50</xdr:col>
      <xdr:colOff>165100</xdr:colOff>
      <xdr:row>78</xdr:row>
      <xdr:rowOff>80674</xdr:rowOff>
    </xdr:to>
    <xdr:sp macro="" textlink="">
      <xdr:nvSpPr>
        <xdr:cNvPr id="428" name="楕円 427"/>
        <xdr:cNvSpPr/>
      </xdr:nvSpPr>
      <xdr:spPr>
        <a:xfrm>
          <a:off x="9588500" y="1335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71801</xdr:rowOff>
    </xdr:from>
    <xdr:ext cx="469744" cy="259045"/>
    <xdr:sp macro="" textlink="">
      <xdr:nvSpPr>
        <xdr:cNvPr id="429" name="テキスト ボックス 428"/>
        <xdr:cNvSpPr txBox="1"/>
      </xdr:nvSpPr>
      <xdr:spPr>
        <a:xfrm>
          <a:off x="9404428" y="1344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77045</xdr:rowOff>
    </xdr:from>
    <xdr:to>
      <xdr:col>46</xdr:col>
      <xdr:colOff>38100</xdr:colOff>
      <xdr:row>78</xdr:row>
      <xdr:rowOff>7195</xdr:rowOff>
    </xdr:to>
    <xdr:sp macro="" textlink="">
      <xdr:nvSpPr>
        <xdr:cNvPr id="430" name="楕円 429"/>
        <xdr:cNvSpPr/>
      </xdr:nvSpPr>
      <xdr:spPr>
        <a:xfrm>
          <a:off x="8699500" y="132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169772</xdr:rowOff>
    </xdr:from>
    <xdr:ext cx="469744" cy="259045"/>
    <xdr:sp macro="" textlink="">
      <xdr:nvSpPr>
        <xdr:cNvPr id="431" name="テキスト ボックス 430"/>
        <xdr:cNvSpPr txBox="1"/>
      </xdr:nvSpPr>
      <xdr:spPr>
        <a:xfrm>
          <a:off x="8515428" y="133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46445</xdr:rowOff>
    </xdr:from>
    <xdr:to>
      <xdr:col>41</xdr:col>
      <xdr:colOff>101600</xdr:colOff>
      <xdr:row>78</xdr:row>
      <xdr:rowOff>148045</xdr:rowOff>
    </xdr:to>
    <xdr:sp macro="" textlink="">
      <xdr:nvSpPr>
        <xdr:cNvPr id="432" name="楕円 431"/>
        <xdr:cNvSpPr/>
      </xdr:nvSpPr>
      <xdr:spPr>
        <a:xfrm>
          <a:off x="7810500" y="134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139172</xdr:rowOff>
    </xdr:from>
    <xdr:ext cx="469744" cy="259045"/>
    <xdr:sp macro="" textlink="">
      <xdr:nvSpPr>
        <xdr:cNvPr id="433" name="テキスト ボックス 432"/>
        <xdr:cNvSpPr txBox="1"/>
      </xdr:nvSpPr>
      <xdr:spPr>
        <a:xfrm>
          <a:off x="7626428" y="135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92427</xdr:rowOff>
    </xdr:from>
    <xdr:to>
      <xdr:col>36</xdr:col>
      <xdr:colOff>165100</xdr:colOff>
      <xdr:row>79</xdr:row>
      <xdr:rowOff>22577</xdr:rowOff>
    </xdr:to>
    <xdr:sp macro="" textlink="">
      <xdr:nvSpPr>
        <xdr:cNvPr id="434" name="楕円 433"/>
        <xdr:cNvSpPr/>
      </xdr:nvSpPr>
      <xdr:spPr>
        <a:xfrm>
          <a:off x="6921500" y="134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13704</xdr:rowOff>
    </xdr:from>
    <xdr:ext cx="469744" cy="259045"/>
    <xdr:sp macro="" textlink="">
      <xdr:nvSpPr>
        <xdr:cNvPr id="435" name="テキスト ボックス 434"/>
        <xdr:cNvSpPr txBox="1"/>
      </xdr:nvSpPr>
      <xdr:spPr>
        <a:xfrm>
          <a:off x="6737428" y="1355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63210</xdr:rowOff>
    </xdr:from>
    <xdr:to>
      <xdr:col>54</xdr:col>
      <xdr:colOff>189865</xdr:colOff>
      <xdr:row>98</xdr:row>
      <xdr:rowOff>53335</xdr:rowOff>
    </xdr:to>
    <xdr:cxnSp macro="">
      <xdr:nvCxnSpPr>
        <xdr:cNvPr id="458" name="直線コネクタ 457"/>
        <xdr:cNvCxnSpPr/>
      </xdr:nvCxnSpPr>
      <xdr:spPr>
        <a:xfrm flipV="1">
          <a:off x="10475595" y="15493710"/>
          <a:ext cx="1270" cy="136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57162</xdr:rowOff>
    </xdr:from>
    <xdr:ext cx="534377" cy="259045"/>
    <xdr:sp macro="" textlink="">
      <xdr:nvSpPr>
        <xdr:cNvPr id="459" name="土木費最小値テキスト"/>
        <xdr:cNvSpPr txBox="1"/>
      </xdr:nvSpPr>
      <xdr:spPr>
        <a:xfrm>
          <a:off x="10528300" y="168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53335</xdr:rowOff>
    </xdr:from>
    <xdr:to>
      <xdr:col>55</xdr:col>
      <xdr:colOff>88900</xdr:colOff>
      <xdr:row>98</xdr:row>
      <xdr:rowOff>53335</xdr:rowOff>
    </xdr:to>
    <xdr:cxnSp macro="">
      <xdr:nvCxnSpPr>
        <xdr:cNvPr id="460" name="直線コネクタ 459"/>
        <xdr:cNvCxnSpPr/>
      </xdr:nvCxnSpPr>
      <xdr:spPr>
        <a:xfrm>
          <a:off x="10388600" y="1685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9887</xdr:rowOff>
    </xdr:from>
    <xdr:ext cx="534377" cy="259045"/>
    <xdr:sp macro="" textlink="">
      <xdr:nvSpPr>
        <xdr:cNvPr id="461" name="土木費最大値テキスト"/>
        <xdr:cNvSpPr txBox="1"/>
      </xdr:nvSpPr>
      <xdr:spPr>
        <a:xfrm>
          <a:off x="10528300" y="152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63210</xdr:rowOff>
    </xdr:from>
    <xdr:to>
      <xdr:col>55</xdr:col>
      <xdr:colOff>88900</xdr:colOff>
      <xdr:row>90</xdr:row>
      <xdr:rowOff>63210</xdr:rowOff>
    </xdr:to>
    <xdr:cxnSp macro="">
      <xdr:nvCxnSpPr>
        <xdr:cNvPr id="462" name="直線コネクタ 461"/>
        <xdr:cNvCxnSpPr/>
      </xdr:nvCxnSpPr>
      <xdr:spPr>
        <a:xfrm>
          <a:off x="10388600" y="1549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142970</xdr:rowOff>
    </xdr:from>
    <xdr:to>
      <xdr:col>55</xdr:col>
      <xdr:colOff>0</xdr:colOff>
      <xdr:row>97</xdr:row>
      <xdr:rowOff>83282</xdr:rowOff>
    </xdr:to>
    <xdr:cxnSp macro="">
      <xdr:nvCxnSpPr>
        <xdr:cNvPr id="463" name="直線コネクタ 462"/>
        <xdr:cNvCxnSpPr/>
      </xdr:nvCxnSpPr>
      <xdr:spPr>
        <a:xfrm flipV="1">
          <a:off x="9639300" y="16602170"/>
          <a:ext cx="838200" cy="11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119138</xdr:rowOff>
    </xdr:from>
    <xdr:ext cx="534377" cy="259045"/>
    <xdr:sp macro="" textlink="">
      <xdr:nvSpPr>
        <xdr:cNvPr id="464" name="土木費平均値テキスト"/>
        <xdr:cNvSpPr txBox="1"/>
      </xdr:nvSpPr>
      <xdr:spPr>
        <a:xfrm>
          <a:off x="10528300" y="162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96261</xdr:rowOff>
    </xdr:from>
    <xdr:to>
      <xdr:col>55</xdr:col>
      <xdr:colOff>50800</xdr:colOff>
      <xdr:row>96</xdr:row>
      <xdr:rowOff>26411</xdr:rowOff>
    </xdr:to>
    <xdr:sp macro="" textlink="">
      <xdr:nvSpPr>
        <xdr:cNvPr id="465" name="フローチャート: 判断 464"/>
        <xdr:cNvSpPr/>
      </xdr:nvSpPr>
      <xdr:spPr>
        <a:xfrm>
          <a:off x="10426700" y="1638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33286</xdr:rowOff>
    </xdr:from>
    <xdr:to>
      <xdr:col>50</xdr:col>
      <xdr:colOff>114300</xdr:colOff>
      <xdr:row>97</xdr:row>
      <xdr:rowOff>83282</xdr:rowOff>
    </xdr:to>
    <xdr:cxnSp macro="">
      <xdr:nvCxnSpPr>
        <xdr:cNvPr id="466" name="直線コネクタ 465"/>
        <xdr:cNvCxnSpPr/>
      </xdr:nvCxnSpPr>
      <xdr:spPr>
        <a:xfrm>
          <a:off x="8750300" y="16663936"/>
          <a:ext cx="889000" cy="4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91872</xdr:rowOff>
    </xdr:from>
    <xdr:to>
      <xdr:col>50</xdr:col>
      <xdr:colOff>165100</xdr:colOff>
      <xdr:row>96</xdr:row>
      <xdr:rowOff>22022</xdr:rowOff>
    </xdr:to>
    <xdr:sp macro="" textlink="">
      <xdr:nvSpPr>
        <xdr:cNvPr id="467" name="フローチャート: 判断 466"/>
        <xdr:cNvSpPr/>
      </xdr:nvSpPr>
      <xdr:spPr>
        <a:xfrm>
          <a:off x="9588500" y="1637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38549</xdr:rowOff>
    </xdr:from>
    <xdr:ext cx="534377" cy="259045"/>
    <xdr:sp macro="" textlink="">
      <xdr:nvSpPr>
        <xdr:cNvPr id="468" name="テキスト ボックス 467"/>
        <xdr:cNvSpPr txBox="1"/>
      </xdr:nvSpPr>
      <xdr:spPr>
        <a:xfrm>
          <a:off x="9372111" y="161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33286</xdr:rowOff>
    </xdr:from>
    <xdr:to>
      <xdr:col>45</xdr:col>
      <xdr:colOff>177800</xdr:colOff>
      <xdr:row>97</xdr:row>
      <xdr:rowOff>80263</xdr:rowOff>
    </xdr:to>
    <xdr:cxnSp macro="">
      <xdr:nvCxnSpPr>
        <xdr:cNvPr id="469" name="直線コネクタ 468"/>
        <xdr:cNvCxnSpPr/>
      </xdr:nvCxnSpPr>
      <xdr:spPr>
        <a:xfrm flipV="1">
          <a:off x="7861300" y="16663936"/>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107600</xdr:rowOff>
    </xdr:from>
    <xdr:to>
      <xdr:col>46</xdr:col>
      <xdr:colOff>38100</xdr:colOff>
      <xdr:row>96</xdr:row>
      <xdr:rowOff>37750</xdr:rowOff>
    </xdr:to>
    <xdr:sp macro="" textlink="">
      <xdr:nvSpPr>
        <xdr:cNvPr id="470" name="フローチャート: 判断 469"/>
        <xdr:cNvSpPr/>
      </xdr:nvSpPr>
      <xdr:spPr>
        <a:xfrm>
          <a:off x="8699500" y="163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54277</xdr:rowOff>
    </xdr:from>
    <xdr:ext cx="534377" cy="259045"/>
    <xdr:sp macro="" textlink="">
      <xdr:nvSpPr>
        <xdr:cNvPr id="471" name="テキスト ボックス 470"/>
        <xdr:cNvSpPr txBox="1"/>
      </xdr:nvSpPr>
      <xdr:spPr>
        <a:xfrm>
          <a:off x="8483111" y="161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47048</xdr:rowOff>
    </xdr:from>
    <xdr:to>
      <xdr:col>41</xdr:col>
      <xdr:colOff>50800</xdr:colOff>
      <xdr:row>97</xdr:row>
      <xdr:rowOff>80263</xdr:rowOff>
    </xdr:to>
    <xdr:cxnSp macro="">
      <xdr:nvCxnSpPr>
        <xdr:cNvPr id="472" name="直線コネクタ 471"/>
        <xdr:cNvCxnSpPr/>
      </xdr:nvCxnSpPr>
      <xdr:spPr>
        <a:xfrm>
          <a:off x="6972300" y="16677698"/>
          <a:ext cx="889000" cy="3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91255</xdr:rowOff>
    </xdr:from>
    <xdr:to>
      <xdr:col>41</xdr:col>
      <xdr:colOff>101600</xdr:colOff>
      <xdr:row>96</xdr:row>
      <xdr:rowOff>21405</xdr:rowOff>
    </xdr:to>
    <xdr:sp macro="" textlink="">
      <xdr:nvSpPr>
        <xdr:cNvPr id="473" name="フローチャート: 判断 472"/>
        <xdr:cNvSpPr/>
      </xdr:nvSpPr>
      <xdr:spPr>
        <a:xfrm>
          <a:off x="78105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37932</xdr:rowOff>
    </xdr:from>
    <xdr:ext cx="534377" cy="259045"/>
    <xdr:sp macro="" textlink="">
      <xdr:nvSpPr>
        <xdr:cNvPr id="474" name="テキスト ボックス 473"/>
        <xdr:cNvSpPr txBox="1"/>
      </xdr:nvSpPr>
      <xdr:spPr>
        <a:xfrm>
          <a:off x="7594111" y="16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134483</xdr:rowOff>
    </xdr:from>
    <xdr:to>
      <xdr:col>36</xdr:col>
      <xdr:colOff>165100</xdr:colOff>
      <xdr:row>96</xdr:row>
      <xdr:rowOff>64633</xdr:rowOff>
    </xdr:to>
    <xdr:sp macro="" textlink="">
      <xdr:nvSpPr>
        <xdr:cNvPr id="475" name="フローチャート: 判断 474"/>
        <xdr:cNvSpPr/>
      </xdr:nvSpPr>
      <xdr:spPr>
        <a:xfrm>
          <a:off x="6921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81160</xdr:rowOff>
    </xdr:from>
    <xdr:ext cx="534377" cy="259045"/>
    <xdr:sp macro="" textlink="">
      <xdr:nvSpPr>
        <xdr:cNvPr id="476" name="テキスト ボックス 475"/>
        <xdr:cNvSpPr txBox="1"/>
      </xdr:nvSpPr>
      <xdr:spPr>
        <a:xfrm>
          <a:off x="6705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92170</xdr:rowOff>
    </xdr:from>
    <xdr:to>
      <xdr:col>55</xdr:col>
      <xdr:colOff>50800</xdr:colOff>
      <xdr:row>97</xdr:row>
      <xdr:rowOff>22320</xdr:rowOff>
    </xdr:to>
    <xdr:sp macro="" textlink="">
      <xdr:nvSpPr>
        <xdr:cNvPr id="482" name="楕円 481"/>
        <xdr:cNvSpPr/>
      </xdr:nvSpPr>
      <xdr:spPr>
        <a:xfrm>
          <a:off x="10426700" y="165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70597</xdr:rowOff>
    </xdr:from>
    <xdr:ext cx="534377" cy="259045"/>
    <xdr:sp macro="" textlink="">
      <xdr:nvSpPr>
        <xdr:cNvPr id="483" name="土木費該当値テキスト"/>
        <xdr:cNvSpPr txBox="1"/>
      </xdr:nvSpPr>
      <xdr:spPr>
        <a:xfrm>
          <a:off x="10528300" y="165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32482</xdr:rowOff>
    </xdr:from>
    <xdr:to>
      <xdr:col>50</xdr:col>
      <xdr:colOff>165100</xdr:colOff>
      <xdr:row>97</xdr:row>
      <xdr:rowOff>134082</xdr:rowOff>
    </xdr:to>
    <xdr:sp macro="" textlink="">
      <xdr:nvSpPr>
        <xdr:cNvPr id="484" name="楕円 483"/>
        <xdr:cNvSpPr/>
      </xdr:nvSpPr>
      <xdr:spPr>
        <a:xfrm>
          <a:off x="9588500" y="166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125209</xdr:rowOff>
    </xdr:from>
    <xdr:ext cx="534377" cy="259045"/>
    <xdr:sp macro="" textlink="">
      <xdr:nvSpPr>
        <xdr:cNvPr id="485" name="テキスト ボックス 484"/>
        <xdr:cNvSpPr txBox="1"/>
      </xdr:nvSpPr>
      <xdr:spPr>
        <a:xfrm>
          <a:off x="9372111" y="167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153936</xdr:rowOff>
    </xdr:from>
    <xdr:to>
      <xdr:col>46</xdr:col>
      <xdr:colOff>38100</xdr:colOff>
      <xdr:row>97</xdr:row>
      <xdr:rowOff>84086</xdr:rowOff>
    </xdr:to>
    <xdr:sp macro="" textlink="">
      <xdr:nvSpPr>
        <xdr:cNvPr id="486" name="楕円 485"/>
        <xdr:cNvSpPr/>
      </xdr:nvSpPr>
      <xdr:spPr>
        <a:xfrm>
          <a:off x="8699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75213</xdr:rowOff>
    </xdr:from>
    <xdr:ext cx="534377" cy="259045"/>
    <xdr:sp macro="" textlink="">
      <xdr:nvSpPr>
        <xdr:cNvPr id="487" name="テキスト ボックス 486"/>
        <xdr:cNvSpPr txBox="1"/>
      </xdr:nvSpPr>
      <xdr:spPr>
        <a:xfrm>
          <a:off x="8483111" y="16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29463</xdr:rowOff>
    </xdr:from>
    <xdr:to>
      <xdr:col>41</xdr:col>
      <xdr:colOff>101600</xdr:colOff>
      <xdr:row>97</xdr:row>
      <xdr:rowOff>131063</xdr:rowOff>
    </xdr:to>
    <xdr:sp macro="" textlink="">
      <xdr:nvSpPr>
        <xdr:cNvPr id="488" name="楕円 487"/>
        <xdr:cNvSpPr/>
      </xdr:nvSpPr>
      <xdr:spPr>
        <a:xfrm>
          <a:off x="78105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122190</xdr:rowOff>
    </xdr:from>
    <xdr:ext cx="534377" cy="259045"/>
    <xdr:sp macro="" textlink="">
      <xdr:nvSpPr>
        <xdr:cNvPr id="489" name="テキスト ボックス 488"/>
        <xdr:cNvSpPr txBox="1"/>
      </xdr:nvSpPr>
      <xdr:spPr>
        <a:xfrm>
          <a:off x="7594111" y="16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167698</xdr:rowOff>
    </xdr:from>
    <xdr:to>
      <xdr:col>36</xdr:col>
      <xdr:colOff>165100</xdr:colOff>
      <xdr:row>97</xdr:row>
      <xdr:rowOff>97848</xdr:rowOff>
    </xdr:to>
    <xdr:sp macro="" textlink="">
      <xdr:nvSpPr>
        <xdr:cNvPr id="490" name="楕円 489"/>
        <xdr:cNvSpPr/>
      </xdr:nvSpPr>
      <xdr:spPr>
        <a:xfrm>
          <a:off x="6921500" y="166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88975</xdr:rowOff>
    </xdr:from>
    <xdr:ext cx="534377" cy="259045"/>
    <xdr:sp macro="" textlink="">
      <xdr:nvSpPr>
        <xdr:cNvPr id="491" name="テキスト ボックス 490"/>
        <xdr:cNvSpPr txBox="1"/>
      </xdr:nvSpPr>
      <xdr:spPr>
        <a:xfrm>
          <a:off x="6705111" y="16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88311</xdr:rowOff>
    </xdr:from>
    <xdr:to>
      <xdr:col>85</xdr:col>
      <xdr:colOff>126364</xdr:colOff>
      <xdr:row>38</xdr:row>
      <xdr:rowOff>22840</xdr:rowOff>
    </xdr:to>
    <xdr:cxnSp macro="">
      <xdr:nvCxnSpPr>
        <xdr:cNvPr id="514" name="直線コネクタ 513"/>
        <xdr:cNvCxnSpPr/>
      </xdr:nvCxnSpPr>
      <xdr:spPr>
        <a:xfrm flipV="1">
          <a:off x="16317595" y="5231811"/>
          <a:ext cx="1269" cy="1306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26667</xdr:rowOff>
    </xdr:from>
    <xdr:ext cx="534377" cy="259045"/>
    <xdr:sp macro="" textlink="">
      <xdr:nvSpPr>
        <xdr:cNvPr id="515" name="消防費最小値テキスト"/>
        <xdr:cNvSpPr txBox="1"/>
      </xdr:nvSpPr>
      <xdr:spPr>
        <a:xfrm>
          <a:off x="16370300" y="65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22840</xdr:rowOff>
    </xdr:from>
    <xdr:to>
      <xdr:col>86</xdr:col>
      <xdr:colOff>25400</xdr:colOff>
      <xdr:row>38</xdr:row>
      <xdr:rowOff>22840</xdr:rowOff>
    </xdr:to>
    <xdr:cxnSp macro="">
      <xdr:nvCxnSpPr>
        <xdr:cNvPr id="516" name="直線コネクタ 515"/>
        <xdr:cNvCxnSpPr/>
      </xdr:nvCxnSpPr>
      <xdr:spPr>
        <a:xfrm>
          <a:off x="16230600" y="65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34988</xdr:rowOff>
    </xdr:from>
    <xdr:ext cx="534377" cy="259045"/>
    <xdr:sp macro="" textlink="">
      <xdr:nvSpPr>
        <xdr:cNvPr id="517" name="消防費最大値テキスト"/>
        <xdr:cNvSpPr txBox="1"/>
      </xdr:nvSpPr>
      <xdr:spPr>
        <a:xfrm>
          <a:off x="16370300" y="50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88311</xdr:rowOff>
    </xdr:from>
    <xdr:to>
      <xdr:col>86</xdr:col>
      <xdr:colOff>25400</xdr:colOff>
      <xdr:row>30</xdr:row>
      <xdr:rowOff>88311</xdr:rowOff>
    </xdr:to>
    <xdr:cxnSp macro="">
      <xdr:nvCxnSpPr>
        <xdr:cNvPr id="518" name="直線コネクタ 517"/>
        <xdr:cNvCxnSpPr/>
      </xdr:nvCxnSpPr>
      <xdr:spPr>
        <a:xfrm>
          <a:off x="16230600" y="523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10084</xdr:rowOff>
    </xdr:from>
    <xdr:to>
      <xdr:col>85</xdr:col>
      <xdr:colOff>127000</xdr:colOff>
      <xdr:row>37</xdr:row>
      <xdr:rowOff>69291</xdr:rowOff>
    </xdr:to>
    <xdr:cxnSp macro="">
      <xdr:nvCxnSpPr>
        <xdr:cNvPr id="519" name="直線コネクタ 518"/>
        <xdr:cNvCxnSpPr/>
      </xdr:nvCxnSpPr>
      <xdr:spPr>
        <a:xfrm>
          <a:off x="15481300" y="6353734"/>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39174</xdr:rowOff>
    </xdr:from>
    <xdr:ext cx="534377" cy="259045"/>
    <xdr:sp macro="" textlink="">
      <xdr:nvSpPr>
        <xdr:cNvPr id="520" name="消防費平均値テキスト"/>
        <xdr:cNvSpPr txBox="1"/>
      </xdr:nvSpPr>
      <xdr:spPr>
        <a:xfrm>
          <a:off x="16370300" y="6039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16297</xdr:rowOff>
    </xdr:from>
    <xdr:to>
      <xdr:col>85</xdr:col>
      <xdr:colOff>177800</xdr:colOff>
      <xdr:row>36</xdr:row>
      <xdr:rowOff>117897</xdr:rowOff>
    </xdr:to>
    <xdr:sp macro="" textlink="">
      <xdr:nvSpPr>
        <xdr:cNvPr id="521" name="フローチャート: 判断 520"/>
        <xdr:cNvSpPr/>
      </xdr:nvSpPr>
      <xdr:spPr>
        <a:xfrm>
          <a:off x="162687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123241</xdr:rowOff>
    </xdr:from>
    <xdr:to>
      <xdr:col>81</xdr:col>
      <xdr:colOff>50800</xdr:colOff>
      <xdr:row>37</xdr:row>
      <xdr:rowOff>10084</xdr:rowOff>
    </xdr:to>
    <xdr:cxnSp macro="">
      <xdr:nvCxnSpPr>
        <xdr:cNvPr id="522" name="直線コネクタ 521"/>
        <xdr:cNvCxnSpPr/>
      </xdr:nvCxnSpPr>
      <xdr:spPr>
        <a:xfrm>
          <a:off x="14592300" y="5952541"/>
          <a:ext cx="8890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30378</xdr:rowOff>
    </xdr:from>
    <xdr:to>
      <xdr:col>81</xdr:col>
      <xdr:colOff>101600</xdr:colOff>
      <xdr:row>36</xdr:row>
      <xdr:rowOff>131978</xdr:rowOff>
    </xdr:to>
    <xdr:sp macro="" textlink="">
      <xdr:nvSpPr>
        <xdr:cNvPr id="523" name="フローチャート: 判断 522"/>
        <xdr:cNvSpPr/>
      </xdr:nvSpPr>
      <xdr:spPr>
        <a:xfrm>
          <a:off x="1543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148505</xdr:rowOff>
    </xdr:from>
    <xdr:ext cx="534377" cy="259045"/>
    <xdr:sp macro="" textlink="">
      <xdr:nvSpPr>
        <xdr:cNvPr id="524" name="テキスト ボックス 523"/>
        <xdr:cNvSpPr txBox="1"/>
      </xdr:nvSpPr>
      <xdr:spPr>
        <a:xfrm>
          <a:off x="15214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123241</xdr:rowOff>
    </xdr:from>
    <xdr:to>
      <xdr:col>76</xdr:col>
      <xdr:colOff>114300</xdr:colOff>
      <xdr:row>37</xdr:row>
      <xdr:rowOff>85065</xdr:rowOff>
    </xdr:to>
    <xdr:cxnSp macro="">
      <xdr:nvCxnSpPr>
        <xdr:cNvPr id="525" name="直線コネクタ 524"/>
        <xdr:cNvCxnSpPr/>
      </xdr:nvCxnSpPr>
      <xdr:spPr>
        <a:xfrm flipV="1">
          <a:off x="13703300" y="5952541"/>
          <a:ext cx="889000" cy="4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130414</xdr:rowOff>
    </xdr:from>
    <xdr:to>
      <xdr:col>76</xdr:col>
      <xdr:colOff>165100</xdr:colOff>
      <xdr:row>36</xdr:row>
      <xdr:rowOff>60564</xdr:rowOff>
    </xdr:to>
    <xdr:sp macro="" textlink="">
      <xdr:nvSpPr>
        <xdr:cNvPr id="526" name="フローチャート: 判断 525"/>
        <xdr:cNvSpPr/>
      </xdr:nvSpPr>
      <xdr:spPr>
        <a:xfrm>
          <a:off x="14541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51691</xdr:rowOff>
    </xdr:from>
    <xdr:ext cx="534377" cy="259045"/>
    <xdr:sp macro="" textlink="">
      <xdr:nvSpPr>
        <xdr:cNvPr id="527" name="テキスト ボックス 526"/>
        <xdr:cNvSpPr txBox="1"/>
      </xdr:nvSpPr>
      <xdr:spPr>
        <a:xfrm>
          <a:off x="14325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85065</xdr:rowOff>
    </xdr:from>
    <xdr:to>
      <xdr:col>71</xdr:col>
      <xdr:colOff>177800</xdr:colOff>
      <xdr:row>37</xdr:row>
      <xdr:rowOff>123287</xdr:rowOff>
    </xdr:to>
    <xdr:cxnSp macro="">
      <xdr:nvCxnSpPr>
        <xdr:cNvPr id="528" name="直線コネクタ 527"/>
        <xdr:cNvCxnSpPr/>
      </xdr:nvCxnSpPr>
      <xdr:spPr>
        <a:xfrm flipV="1">
          <a:off x="12814300" y="642871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17028</xdr:rowOff>
    </xdr:from>
    <xdr:to>
      <xdr:col>72</xdr:col>
      <xdr:colOff>38100</xdr:colOff>
      <xdr:row>36</xdr:row>
      <xdr:rowOff>118628</xdr:rowOff>
    </xdr:to>
    <xdr:sp macro="" textlink="">
      <xdr:nvSpPr>
        <xdr:cNvPr id="529" name="フローチャート: 判断 528"/>
        <xdr:cNvSpPr/>
      </xdr:nvSpPr>
      <xdr:spPr>
        <a:xfrm>
          <a:off x="13652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135155</xdr:rowOff>
    </xdr:from>
    <xdr:ext cx="534377" cy="259045"/>
    <xdr:sp macro="" textlink="">
      <xdr:nvSpPr>
        <xdr:cNvPr id="530" name="テキスト ボックス 529"/>
        <xdr:cNvSpPr txBox="1"/>
      </xdr:nvSpPr>
      <xdr:spPr>
        <a:xfrm>
          <a:off x="13436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4867</xdr:rowOff>
    </xdr:from>
    <xdr:to>
      <xdr:col>67</xdr:col>
      <xdr:colOff>101600</xdr:colOff>
      <xdr:row>36</xdr:row>
      <xdr:rowOff>106467</xdr:rowOff>
    </xdr:to>
    <xdr:sp macro="" textlink="">
      <xdr:nvSpPr>
        <xdr:cNvPr id="531" name="フローチャート: 判断 530"/>
        <xdr:cNvSpPr/>
      </xdr:nvSpPr>
      <xdr:spPr>
        <a:xfrm>
          <a:off x="12763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122994</xdr:rowOff>
    </xdr:from>
    <xdr:ext cx="534377" cy="259045"/>
    <xdr:sp macro="" textlink="">
      <xdr:nvSpPr>
        <xdr:cNvPr id="532" name="テキスト ボックス 531"/>
        <xdr:cNvSpPr txBox="1"/>
      </xdr:nvSpPr>
      <xdr:spPr>
        <a:xfrm>
          <a:off x="12547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18491</xdr:rowOff>
    </xdr:from>
    <xdr:to>
      <xdr:col>85</xdr:col>
      <xdr:colOff>177800</xdr:colOff>
      <xdr:row>37</xdr:row>
      <xdr:rowOff>120091</xdr:rowOff>
    </xdr:to>
    <xdr:sp macro="" textlink="">
      <xdr:nvSpPr>
        <xdr:cNvPr id="538" name="楕円 537"/>
        <xdr:cNvSpPr/>
      </xdr:nvSpPr>
      <xdr:spPr>
        <a:xfrm>
          <a:off x="16268700" y="63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104868</xdr:rowOff>
    </xdr:from>
    <xdr:ext cx="534377" cy="259045"/>
    <xdr:sp macro="" textlink="">
      <xdr:nvSpPr>
        <xdr:cNvPr id="539" name="消防費該当値テキスト"/>
        <xdr:cNvSpPr txBox="1"/>
      </xdr:nvSpPr>
      <xdr:spPr>
        <a:xfrm>
          <a:off x="16370300" y="62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130734</xdr:rowOff>
    </xdr:from>
    <xdr:to>
      <xdr:col>81</xdr:col>
      <xdr:colOff>101600</xdr:colOff>
      <xdr:row>37</xdr:row>
      <xdr:rowOff>60884</xdr:rowOff>
    </xdr:to>
    <xdr:sp macro="" textlink="">
      <xdr:nvSpPr>
        <xdr:cNvPr id="540" name="楕円 539"/>
        <xdr:cNvSpPr/>
      </xdr:nvSpPr>
      <xdr:spPr>
        <a:xfrm>
          <a:off x="154305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52011</xdr:rowOff>
    </xdr:from>
    <xdr:ext cx="534377" cy="259045"/>
    <xdr:sp macro="" textlink="">
      <xdr:nvSpPr>
        <xdr:cNvPr id="541" name="テキスト ボックス 540"/>
        <xdr:cNvSpPr txBox="1"/>
      </xdr:nvSpPr>
      <xdr:spPr>
        <a:xfrm>
          <a:off x="15214111" y="639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72441</xdr:rowOff>
    </xdr:from>
    <xdr:to>
      <xdr:col>76</xdr:col>
      <xdr:colOff>165100</xdr:colOff>
      <xdr:row>35</xdr:row>
      <xdr:rowOff>2591</xdr:rowOff>
    </xdr:to>
    <xdr:sp macro="" textlink="">
      <xdr:nvSpPr>
        <xdr:cNvPr id="542" name="楕円 541"/>
        <xdr:cNvSpPr/>
      </xdr:nvSpPr>
      <xdr:spPr>
        <a:xfrm>
          <a:off x="14541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19118</xdr:rowOff>
    </xdr:from>
    <xdr:ext cx="534377" cy="259045"/>
    <xdr:sp macro="" textlink="">
      <xdr:nvSpPr>
        <xdr:cNvPr id="543" name="テキスト ボックス 542"/>
        <xdr:cNvSpPr txBox="1"/>
      </xdr:nvSpPr>
      <xdr:spPr>
        <a:xfrm>
          <a:off x="14325111" y="56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34265</xdr:rowOff>
    </xdr:from>
    <xdr:to>
      <xdr:col>72</xdr:col>
      <xdr:colOff>38100</xdr:colOff>
      <xdr:row>37</xdr:row>
      <xdr:rowOff>135865</xdr:rowOff>
    </xdr:to>
    <xdr:sp macro="" textlink="">
      <xdr:nvSpPr>
        <xdr:cNvPr id="544" name="楕円 543"/>
        <xdr:cNvSpPr/>
      </xdr:nvSpPr>
      <xdr:spPr>
        <a:xfrm>
          <a:off x="13652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126992</xdr:rowOff>
    </xdr:from>
    <xdr:ext cx="534377" cy="259045"/>
    <xdr:sp macro="" textlink="">
      <xdr:nvSpPr>
        <xdr:cNvPr id="545" name="テキスト ボックス 544"/>
        <xdr:cNvSpPr txBox="1"/>
      </xdr:nvSpPr>
      <xdr:spPr>
        <a:xfrm>
          <a:off x="13436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72487</xdr:rowOff>
    </xdr:from>
    <xdr:to>
      <xdr:col>67</xdr:col>
      <xdr:colOff>101600</xdr:colOff>
      <xdr:row>38</xdr:row>
      <xdr:rowOff>2637</xdr:rowOff>
    </xdr:to>
    <xdr:sp macro="" textlink="">
      <xdr:nvSpPr>
        <xdr:cNvPr id="546" name="楕円 545"/>
        <xdr:cNvSpPr/>
      </xdr:nvSpPr>
      <xdr:spPr>
        <a:xfrm>
          <a:off x="12763500" y="6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165213</xdr:rowOff>
    </xdr:from>
    <xdr:ext cx="534377" cy="259045"/>
    <xdr:sp macro="" textlink="">
      <xdr:nvSpPr>
        <xdr:cNvPr id="547" name="テキスト ボックス 546"/>
        <xdr:cNvSpPr txBox="1"/>
      </xdr:nvSpPr>
      <xdr:spPr>
        <a:xfrm>
          <a:off x="12547111" y="65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140206</xdr:rowOff>
    </xdr:from>
    <xdr:to>
      <xdr:col>85</xdr:col>
      <xdr:colOff>126364</xdr:colOff>
      <xdr:row>58</xdr:row>
      <xdr:rowOff>52048</xdr:rowOff>
    </xdr:to>
    <xdr:cxnSp macro="">
      <xdr:nvCxnSpPr>
        <xdr:cNvPr id="574" name="直線コネクタ 573"/>
        <xdr:cNvCxnSpPr/>
      </xdr:nvCxnSpPr>
      <xdr:spPr>
        <a:xfrm flipV="1">
          <a:off x="16317595" y="8541256"/>
          <a:ext cx="1269" cy="145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55875</xdr:rowOff>
    </xdr:from>
    <xdr:ext cx="534377" cy="259045"/>
    <xdr:sp macro="" textlink="">
      <xdr:nvSpPr>
        <xdr:cNvPr id="575" name="教育費最小値テキスト"/>
        <xdr:cNvSpPr txBox="1"/>
      </xdr:nvSpPr>
      <xdr:spPr>
        <a:xfrm>
          <a:off x="16370300" y="99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52048</xdr:rowOff>
    </xdr:from>
    <xdr:to>
      <xdr:col>86</xdr:col>
      <xdr:colOff>25400</xdr:colOff>
      <xdr:row>58</xdr:row>
      <xdr:rowOff>52048</xdr:rowOff>
    </xdr:to>
    <xdr:cxnSp macro="">
      <xdr:nvCxnSpPr>
        <xdr:cNvPr id="576" name="直線コネクタ 575"/>
        <xdr:cNvCxnSpPr/>
      </xdr:nvCxnSpPr>
      <xdr:spPr>
        <a:xfrm>
          <a:off x="16230600" y="999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86883</xdr:rowOff>
    </xdr:from>
    <xdr:ext cx="599010" cy="259045"/>
    <xdr:sp macro="" textlink="">
      <xdr:nvSpPr>
        <xdr:cNvPr id="577" name="教育費最大値テキスト"/>
        <xdr:cNvSpPr txBox="1"/>
      </xdr:nvSpPr>
      <xdr:spPr>
        <a:xfrm>
          <a:off x="16370300" y="831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140206</xdr:rowOff>
    </xdr:from>
    <xdr:to>
      <xdr:col>86</xdr:col>
      <xdr:colOff>25400</xdr:colOff>
      <xdr:row>49</xdr:row>
      <xdr:rowOff>140206</xdr:rowOff>
    </xdr:to>
    <xdr:cxnSp macro="">
      <xdr:nvCxnSpPr>
        <xdr:cNvPr id="578" name="直線コネクタ 577"/>
        <xdr:cNvCxnSpPr/>
      </xdr:nvCxnSpPr>
      <xdr:spPr>
        <a:xfrm>
          <a:off x="16230600" y="8541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54677</xdr:rowOff>
    </xdr:from>
    <xdr:to>
      <xdr:col>85</xdr:col>
      <xdr:colOff>127000</xdr:colOff>
      <xdr:row>56</xdr:row>
      <xdr:rowOff>144093</xdr:rowOff>
    </xdr:to>
    <xdr:cxnSp macro="">
      <xdr:nvCxnSpPr>
        <xdr:cNvPr id="579" name="直線コネクタ 578"/>
        <xdr:cNvCxnSpPr/>
      </xdr:nvCxnSpPr>
      <xdr:spPr>
        <a:xfrm flipV="1">
          <a:off x="15481300" y="9655877"/>
          <a:ext cx="838200" cy="8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1540</xdr:rowOff>
    </xdr:from>
    <xdr:ext cx="534377" cy="259045"/>
    <xdr:sp macro="" textlink="">
      <xdr:nvSpPr>
        <xdr:cNvPr id="580" name="教育費平均値テキスト"/>
        <xdr:cNvSpPr txBox="1"/>
      </xdr:nvSpPr>
      <xdr:spPr>
        <a:xfrm>
          <a:off x="16370300" y="9602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23113</xdr:rowOff>
    </xdr:from>
    <xdr:to>
      <xdr:col>85</xdr:col>
      <xdr:colOff>177800</xdr:colOff>
      <xdr:row>56</xdr:row>
      <xdr:rowOff>124713</xdr:rowOff>
    </xdr:to>
    <xdr:sp macro="" textlink="">
      <xdr:nvSpPr>
        <xdr:cNvPr id="581" name="フローチャート: 判断 580"/>
        <xdr:cNvSpPr/>
      </xdr:nvSpPr>
      <xdr:spPr>
        <a:xfrm>
          <a:off x="162687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29107</xdr:rowOff>
    </xdr:from>
    <xdr:to>
      <xdr:col>81</xdr:col>
      <xdr:colOff>50800</xdr:colOff>
      <xdr:row>56</xdr:row>
      <xdr:rowOff>144093</xdr:rowOff>
    </xdr:to>
    <xdr:cxnSp macro="">
      <xdr:nvCxnSpPr>
        <xdr:cNvPr id="582" name="直線コネクタ 581"/>
        <xdr:cNvCxnSpPr/>
      </xdr:nvCxnSpPr>
      <xdr:spPr>
        <a:xfrm>
          <a:off x="14592300" y="9630307"/>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155618</xdr:rowOff>
    </xdr:from>
    <xdr:to>
      <xdr:col>81</xdr:col>
      <xdr:colOff>101600</xdr:colOff>
      <xdr:row>56</xdr:row>
      <xdr:rowOff>85768</xdr:rowOff>
    </xdr:to>
    <xdr:sp macro="" textlink="">
      <xdr:nvSpPr>
        <xdr:cNvPr id="583" name="フローチャート: 判断 582"/>
        <xdr:cNvSpPr/>
      </xdr:nvSpPr>
      <xdr:spPr>
        <a:xfrm>
          <a:off x="15430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102295</xdr:rowOff>
    </xdr:from>
    <xdr:ext cx="534377" cy="259045"/>
    <xdr:sp macro="" textlink="">
      <xdr:nvSpPr>
        <xdr:cNvPr id="584" name="テキスト ボックス 583"/>
        <xdr:cNvSpPr txBox="1"/>
      </xdr:nvSpPr>
      <xdr:spPr>
        <a:xfrm>
          <a:off x="15214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160748</xdr:rowOff>
    </xdr:from>
    <xdr:to>
      <xdr:col>76</xdr:col>
      <xdr:colOff>114300</xdr:colOff>
      <xdr:row>56</xdr:row>
      <xdr:rowOff>29107</xdr:rowOff>
    </xdr:to>
    <xdr:cxnSp macro="">
      <xdr:nvCxnSpPr>
        <xdr:cNvPr id="585" name="直線コネクタ 584"/>
        <xdr:cNvCxnSpPr/>
      </xdr:nvCxnSpPr>
      <xdr:spPr>
        <a:xfrm>
          <a:off x="13703300" y="9590498"/>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139616</xdr:rowOff>
    </xdr:from>
    <xdr:to>
      <xdr:col>76</xdr:col>
      <xdr:colOff>165100</xdr:colOff>
      <xdr:row>56</xdr:row>
      <xdr:rowOff>69766</xdr:rowOff>
    </xdr:to>
    <xdr:sp macro="" textlink="">
      <xdr:nvSpPr>
        <xdr:cNvPr id="586" name="フローチャート: 判断 585"/>
        <xdr:cNvSpPr/>
      </xdr:nvSpPr>
      <xdr:spPr>
        <a:xfrm>
          <a:off x="14541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86293</xdr:rowOff>
    </xdr:from>
    <xdr:ext cx="534377" cy="259045"/>
    <xdr:sp macro="" textlink="">
      <xdr:nvSpPr>
        <xdr:cNvPr id="587" name="テキスト ボックス 586"/>
        <xdr:cNvSpPr txBox="1"/>
      </xdr:nvSpPr>
      <xdr:spPr>
        <a:xfrm>
          <a:off x="14325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160748</xdr:rowOff>
    </xdr:from>
    <xdr:to>
      <xdr:col>71</xdr:col>
      <xdr:colOff>177800</xdr:colOff>
      <xdr:row>56</xdr:row>
      <xdr:rowOff>10084</xdr:rowOff>
    </xdr:to>
    <xdr:cxnSp macro="">
      <xdr:nvCxnSpPr>
        <xdr:cNvPr id="588" name="直線コネクタ 587"/>
        <xdr:cNvCxnSpPr/>
      </xdr:nvCxnSpPr>
      <xdr:spPr>
        <a:xfrm flipV="1">
          <a:off x="12814300" y="9590498"/>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22753</xdr:rowOff>
    </xdr:from>
    <xdr:to>
      <xdr:col>72</xdr:col>
      <xdr:colOff>38100</xdr:colOff>
      <xdr:row>56</xdr:row>
      <xdr:rowOff>124353</xdr:rowOff>
    </xdr:to>
    <xdr:sp macro="" textlink="">
      <xdr:nvSpPr>
        <xdr:cNvPr id="589" name="フローチャート: 判断 588"/>
        <xdr:cNvSpPr/>
      </xdr:nvSpPr>
      <xdr:spPr>
        <a:xfrm>
          <a:off x="13652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115480</xdr:rowOff>
    </xdr:from>
    <xdr:ext cx="534377" cy="259045"/>
    <xdr:sp macro="" textlink="">
      <xdr:nvSpPr>
        <xdr:cNvPr id="590" name="テキスト ボックス 589"/>
        <xdr:cNvSpPr txBox="1"/>
      </xdr:nvSpPr>
      <xdr:spPr>
        <a:xfrm>
          <a:off x="13436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65207</xdr:rowOff>
    </xdr:from>
    <xdr:to>
      <xdr:col>67</xdr:col>
      <xdr:colOff>101600</xdr:colOff>
      <xdr:row>56</xdr:row>
      <xdr:rowOff>166807</xdr:rowOff>
    </xdr:to>
    <xdr:sp macro="" textlink="">
      <xdr:nvSpPr>
        <xdr:cNvPr id="591" name="フローチャート: 判断 590"/>
        <xdr:cNvSpPr/>
      </xdr:nvSpPr>
      <xdr:spPr>
        <a:xfrm>
          <a:off x="12763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157934</xdr:rowOff>
    </xdr:from>
    <xdr:ext cx="534377" cy="259045"/>
    <xdr:sp macro="" textlink="">
      <xdr:nvSpPr>
        <xdr:cNvPr id="592" name="テキスト ボックス 591"/>
        <xdr:cNvSpPr txBox="1"/>
      </xdr:nvSpPr>
      <xdr:spPr>
        <a:xfrm>
          <a:off x="12547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3877</xdr:rowOff>
    </xdr:from>
    <xdr:to>
      <xdr:col>85</xdr:col>
      <xdr:colOff>177800</xdr:colOff>
      <xdr:row>56</xdr:row>
      <xdr:rowOff>105477</xdr:rowOff>
    </xdr:to>
    <xdr:sp macro="" textlink="">
      <xdr:nvSpPr>
        <xdr:cNvPr id="598" name="楕円 597"/>
        <xdr:cNvSpPr/>
      </xdr:nvSpPr>
      <xdr:spPr>
        <a:xfrm>
          <a:off x="16268700" y="96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26754</xdr:rowOff>
    </xdr:from>
    <xdr:ext cx="534377" cy="259045"/>
    <xdr:sp macro="" textlink="">
      <xdr:nvSpPr>
        <xdr:cNvPr id="599" name="教育費該当値テキスト"/>
        <xdr:cNvSpPr txBox="1"/>
      </xdr:nvSpPr>
      <xdr:spPr>
        <a:xfrm>
          <a:off x="16370300" y="945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93293</xdr:rowOff>
    </xdr:from>
    <xdr:to>
      <xdr:col>81</xdr:col>
      <xdr:colOff>101600</xdr:colOff>
      <xdr:row>57</xdr:row>
      <xdr:rowOff>23443</xdr:rowOff>
    </xdr:to>
    <xdr:sp macro="" textlink="">
      <xdr:nvSpPr>
        <xdr:cNvPr id="600" name="楕円 599"/>
        <xdr:cNvSpPr/>
      </xdr:nvSpPr>
      <xdr:spPr>
        <a:xfrm>
          <a:off x="15430500" y="96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14570</xdr:rowOff>
    </xdr:from>
    <xdr:ext cx="534377" cy="259045"/>
    <xdr:sp macro="" textlink="">
      <xdr:nvSpPr>
        <xdr:cNvPr id="601" name="テキスト ボックス 600"/>
        <xdr:cNvSpPr txBox="1"/>
      </xdr:nvSpPr>
      <xdr:spPr>
        <a:xfrm>
          <a:off x="15214111" y="97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149757</xdr:rowOff>
    </xdr:from>
    <xdr:to>
      <xdr:col>76</xdr:col>
      <xdr:colOff>165100</xdr:colOff>
      <xdr:row>56</xdr:row>
      <xdr:rowOff>79907</xdr:rowOff>
    </xdr:to>
    <xdr:sp macro="" textlink="">
      <xdr:nvSpPr>
        <xdr:cNvPr id="602" name="楕円 601"/>
        <xdr:cNvSpPr/>
      </xdr:nvSpPr>
      <xdr:spPr>
        <a:xfrm>
          <a:off x="14541500" y="9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71034</xdr:rowOff>
    </xdr:from>
    <xdr:ext cx="534377" cy="259045"/>
    <xdr:sp macro="" textlink="">
      <xdr:nvSpPr>
        <xdr:cNvPr id="603" name="テキスト ボックス 602"/>
        <xdr:cNvSpPr txBox="1"/>
      </xdr:nvSpPr>
      <xdr:spPr>
        <a:xfrm>
          <a:off x="14325111" y="96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109948</xdr:rowOff>
    </xdr:from>
    <xdr:to>
      <xdr:col>72</xdr:col>
      <xdr:colOff>38100</xdr:colOff>
      <xdr:row>56</xdr:row>
      <xdr:rowOff>40098</xdr:rowOff>
    </xdr:to>
    <xdr:sp macro="" textlink="">
      <xdr:nvSpPr>
        <xdr:cNvPr id="604" name="楕円 603"/>
        <xdr:cNvSpPr/>
      </xdr:nvSpPr>
      <xdr:spPr>
        <a:xfrm>
          <a:off x="13652500" y="95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56625</xdr:rowOff>
    </xdr:from>
    <xdr:ext cx="534377" cy="259045"/>
    <xdr:sp macro="" textlink="">
      <xdr:nvSpPr>
        <xdr:cNvPr id="605" name="テキスト ボックス 604"/>
        <xdr:cNvSpPr txBox="1"/>
      </xdr:nvSpPr>
      <xdr:spPr>
        <a:xfrm>
          <a:off x="13436111" y="93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130734</xdr:rowOff>
    </xdr:from>
    <xdr:to>
      <xdr:col>67</xdr:col>
      <xdr:colOff>101600</xdr:colOff>
      <xdr:row>56</xdr:row>
      <xdr:rowOff>60884</xdr:rowOff>
    </xdr:to>
    <xdr:sp macro="" textlink="">
      <xdr:nvSpPr>
        <xdr:cNvPr id="606" name="楕円 605"/>
        <xdr:cNvSpPr/>
      </xdr:nvSpPr>
      <xdr:spPr>
        <a:xfrm>
          <a:off x="12763500" y="95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77411</xdr:rowOff>
    </xdr:from>
    <xdr:ext cx="534377" cy="259045"/>
    <xdr:sp macro="" textlink="">
      <xdr:nvSpPr>
        <xdr:cNvPr id="607" name="テキスト ボックス 606"/>
        <xdr:cNvSpPr txBox="1"/>
      </xdr:nvSpPr>
      <xdr:spPr>
        <a:xfrm>
          <a:off x="12547111" y="933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99385</xdr:rowOff>
    </xdr:from>
    <xdr:to>
      <xdr:col>85</xdr:col>
      <xdr:colOff>126364</xdr:colOff>
      <xdr:row>79</xdr:row>
      <xdr:rowOff>98879</xdr:rowOff>
    </xdr:to>
    <xdr:cxnSp macro="">
      <xdr:nvCxnSpPr>
        <xdr:cNvPr id="633" name="直線コネクタ 632"/>
        <xdr:cNvCxnSpPr/>
      </xdr:nvCxnSpPr>
      <xdr:spPr>
        <a:xfrm flipV="1">
          <a:off x="16317595" y="12100885"/>
          <a:ext cx="1269" cy="154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109941</xdr:rowOff>
    </xdr:from>
    <xdr:ext cx="249299" cy="259045"/>
    <xdr:sp macro="" textlink="">
      <xdr:nvSpPr>
        <xdr:cNvPr id="634" name="災害復旧費最小値テキスト"/>
        <xdr:cNvSpPr txBox="1"/>
      </xdr:nvSpPr>
      <xdr:spPr>
        <a:xfrm>
          <a:off x="16370300" y="13654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46062</xdr:rowOff>
    </xdr:from>
    <xdr:ext cx="534377" cy="259045"/>
    <xdr:sp macro="" textlink="">
      <xdr:nvSpPr>
        <xdr:cNvPr id="636" name="災害復旧費最大値テキスト"/>
        <xdr:cNvSpPr txBox="1"/>
      </xdr:nvSpPr>
      <xdr:spPr>
        <a:xfrm>
          <a:off x="16370300" y="1187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99385</xdr:rowOff>
    </xdr:from>
    <xdr:to>
      <xdr:col>86</xdr:col>
      <xdr:colOff>25400</xdr:colOff>
      <xdr:row>70</xdr:row>
      <xdr:rowOff>99385</xdr:rowOff>
    </xdr:to>
    <xdr:cxnSp macro="">
      <xdr:nvCxnSpPr>
        <xdr:cNvPr id="637" name="直線コネクタ 636"/>
        <xdr:cNvCxnSpPr/>
      </xdr:nvCxnSpPr>
      <xdr:spPr>
        <a:xfrm>
          <a:off x="16230600" y="1210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27391</xdr:rowOff>
    </xdr:from>
    <xdr:ext cx="469744" cy="259045"/>
    <xdr:sp macro="" textlink="">
      <xdr:nvSpPr>
        <xdr:cNvPr id="639" name="災害復旧費平均値テキスト"/>
        <xdr:cNvSpPr txBox="1"/>
      </xdr:nvSpPr>
      <xdr:spPr>
        <a:xfrm>
          <a:off x="16370300" y="13400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4514</xdr:rowOff>
    </xdr:from>
    <xdr:to>
      <xdr:col>85</xdr:col>
      <xdr:colOff>177800</xdr:colOff>
      <xdr:row>79</xdr:row>
      <xdr:rowOff>106114</xdr:rowOff>
    </xdr:to>
    <xdr:sp macro="" textlink="">
      <xdr:nvSpPr>
        <xdr:cNvPr id="640" name="フローチャート: 判断 639"/>
        <xdr:cNvSpPr/>
      </xdr:nvSpPr>
      <xdr:spPr>
        <a:xfrm>
          <a:off x="162687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162624</xdr:rowOff>
    </xdr:from>
    <xdr:to>
      <xdr:col>81</xdr:col>
      <xdr:colOff>101600</xdr:colOff>
      <xdr:row>79</xdr:row>
      <xdr:rowOff>92774</xdr:rowOff>
    </xdr:to>
    <xdr:sp macro="" textlink="">
      <xdr:nvSpPr>
        <xdr:cNvPr id="642" name="フローチャート: 判断 641"/>
        <xdr:cNvSpPr/>
      </xdr:nvSpPr>
      <xdr:spPr>
        <a:xfrm>
          <a:off x="15430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109301</xdr:rowOff>
    </xdr:from>
    <xdr:ext cx="469744" cy="259045"/>
    <xdr:sp macro="" textlink="">
      <xdr:nvSpPr>
        <xdr:cNvPr id="643" name="テキスト ボックス 642"/>
        <xdr:cNvSpPr txBox="1"/>
      </xdr:nvSpPr>
      <xdr:spPr>
        <a:xfrm>
          <a:off x="15246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157138</xdr:rowOff>
    </xdr:from>
    <xdr:to>
      <xdr:col>76</xdr:col>
      <xdr:colOff>165100</xdr:colOff>
      <xdr:row>79</xdr:row>
      <xdr:rowOff>87288</xdr:rowOff>
    </xdr:to>
    <xdr:sp macro="" textlink="">
      <xdr:nvSpPr>
        <xdr:cNvPr id="645" name="フローチャート: 判断 644"/>
        <xdr:cNvSpPr/>
      </xdr:nvSpPr>
      <xdr:spPr>
        <a:xfrm>
          <a:off x="14541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103815</xdr:rowOff>
    </xdr:from>
    <xdr:ext cx="469744" cy="259045"/>
    <xdr:sp macro="" textlink="">
      <xdr:nvSpPr>
        <xdr:cNvPr id="646" name="テキスト ボックス 645"/>
        <xdr:cNvSpPr txBox="1"/>
      </xdr:nvSpPr>
      <xdr:spPr>
        <a:xfrm>
          <a:off x="14357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160517</xdr:rowOff>
    </xdr:from>
    <xdr:to>
      <xdr:col>72</xdr:col>
      <xdr:colOff>38100</xdr:colOff>
      <xdr:row>79</xdr:row>
      <xdr:rowOff>90667</xdr:rowOff>
    </xdr:to>
    <xdr:sp macro="" textlink="">
      <xdr:nvSpPr>
        <xdr:cNvPr id="648" name="フローチャート: 判断 647"/>
        <xdr:cNvSpPr/>
      </xdr:nvSpPr>
      <xdr:spPr>
        <a:xfrm>
          <a:off x="13652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49" name="テキスト ボックス 648"/>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10066</xdr:rowOff>
    </xdr:from>
    <xdr:to>
      <xdr:col>67</xdr:col>
      <xdr:colOff>101600</xdr:colOff>
      <xdr:row>79</xdr:row>
      <xdr:rowOff>111666</xdr:rowOff>
    </xdr:to>
    <xdr:sp macro="" textlink="">
      <xdr:nvSpPr>
        <xdr:cNvPr id="650" name="フローチャート: 判断 649"/>
        <xdr:cNvSpPr/>
      </xdr:nvSpPr>
      <xdr:spPr>
        <a:xfrm>
          <a:off x="12763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128193</xdr:rowOff>
    </xdr:from>
    <xdr:ext cx="469744" cy="259045"/>
    <xdr:sp macro="" textlink="">
      <xdr:nvSpPr>
        <xdr:cNvPr id="651" name="テキスト ボックス 650"/>
        <xdr:cNvSpPr txBox="1"/>
      </xdr:nvSpPr>
      <xdr:spPr>
        <a:xfrm>
          <a:off x="12579428" y="133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154391</xdr:rowOff>
    </xdr:from>
    <xdr:ext cx="249299" cy="259045"/>
    <xdr:sp macro="" textlink="">
      <xdr:nvSpPr>
        <xdr:cNvPr id="658" name="災害復旧費該当値テキスト"/>
        <xdr:cNvSpPr txBox="1"/>
      </xdr:nvSpPr>
      <xdr:spPr>
        <a:xfrm>
          <a:off x="16370300" y="135274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83255</xdr:rowOff>
    </xdr:from>
    <xdr:to>
      <xdr:col>85</xdr:col>
      <xdr:colOff>126364</xdr:colOff>
      <xdr:row>98</xdr:row>
      <xdr:rowOff>22219</xdr:rowOff>
    </xdr:to>
    <xdr:cxnSp macro="">
      <xdr:nvCxnSpPr>
        <xdr:cNvPr id="690" name="直線コネクタ 689"/>
        <xdr:cNvCxnSpPr/>
      </xdr:nvCxnSpPr>
      <xdr:spPr>
        <a:xfrm flipV="1">
          <a:off x="16317595" y="15513755"/>
          <a:ext cx="1269" cy="13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26046</xdr:rowOff>
    </xdr:from>
    <xdr:ext cx="534377" cy="259045"/>
    <xdr:sp macro="" textlink="">
      <xdr:nvSpPr>
        <xdr:cNvPr id="691" name="公債費最小値テキスト"/>
        <xdr:cNvSpPr txBox="1"/>
      </xdr:nvSpPr>
      <xdr:spPr>
        <a:xfrm>
          <a:off x="16370300" y="168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22219</xdr:rowOff>
    </xdr:from>
    <xdr:to>
      <xdr:col>86</xdr:col>
      <xdr:colOff>25400</xdr:colOff>
      <xdr:row>98</xdr:row>
      <xdr:rowOff>22219</xdr:rowOff>
    </xdr:to>
    <xdr:cxnSp macro="">
      <xdr:nvCxnSpPr>
        <xdr:cNvPr id="692" name="直線コネクタ 691"/>
        <xdr:cNvCxnSpPr/>
      </xdr:nvCxnSpPr>
      <xdr:spPr>
        <a:xfrm>
          <a:off x="16230600" y="1682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29932</xdr:rowOff>
    </xdr:from>
    <xdr:ext cx="534377" cy="259045"/>
    <xdr:sp macro="" textlink="">
      <xdr:nvSpPr>
        <xdr:cNvPr id="693" name="公債費最大値テキスト"/>
        <xdr:cNvSpPr txBox="1"/>
      </xdr:nvSpPr>
      <xdr:spPr>
        <a:xfrm>
          <a:off x="16370300" y="152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83255</xdr:rowOff>
    </xdr:from>
    <xdr:to>
      <xdr:col>86</xdr:col>
      <xdr:colOff>25400</xdr:colOff>
      <xdr:row>90</xdr:row>
      <xdr:rowOff>83255</xdr:rowOff>
    </xdr:to>
    <xdr:cxnSp macro="">
      <xdr:nvCxnSpPr>
        <xdr:cNvPr id="694" name="直線コネクタ 693"/>
        <xdr:cNvCxnSpPr/>
      </xdr:nvCxnSpPr>
      <xdr:spPr>
        <a:xfrm>
          <a:off x="16230600" y="155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27705</xdr:rowOff>
    </xdr:from>
    <xdr:to>
      <xdr:col>85</xdr:col>
      <xdr:colOff>127000</xdr:colOff>
      <xdr:row>95</xdr:row>
      <xdr:rowOff>81807</xdr:rowOff>
    </xdr:to>
    <xdr:cxnSp macro="">
      <xdr:nvCxnSpPr>
        <xdr:cNvPr id="695" name="直線コネクタ 694"/>
        <xdr:cNvCxnSpPr/>
      </xdr:nvCxnSpPr>
      <xdr:spPr>
        <a:xfrm flipV="1">
          <a:off x="15481300" y="16315455"/>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151032</xdr:rowOff>
    </xdr:from>
    <xdr:ext cx="534377" cy="259045"/>
    <xdr:sp macro="" textlink="">
      <xdr:nvSpPr>
        <xdr:cNvPr id="696" name="公債費平均値テキスト"/>
        <xdr:cNvSpPr txBox="1"/>
      </xdr:nvSpPr>
      <xdr:spPr>
        <a:xfrm>
          <a:off x="16370300" y="16267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1155</xdr:rowOff>
    </xdr:from>
    <xdr:to>
      <xdr:col>85</xdr:col>
      <xdr:colOff>177800</xdr:colOff>
      <xdr:row>95</xdr:row>
      <xdr:rowOff>102755</xdr:rowOff>
    </xdr:to>
    <xdr:sp macro="" textlink="">
      <xdr:nvSpPr>
        <xdr:cNvPr id="697" name="フローチャート: 判断 696"/>
        <xdr:cNvSpPr/>
      </xdr:nvSpPr>
      <xdr:spPr>
        <a:xfrm>
          <a:off x="162687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81807</xdr:rowOff>
    </xdr:from>
    <xdr:to>
      <xdr:col>81</xdr:col>
      <xdr:colOff>50800</xdr:colOff>
      <xdr:row>95</xdr:row>
      <xdr:rowOff>123946</xdr:rowOff>
    </xdr:to>
    <xdr:cxnSp macro="">
      <xdr:nvCxnSpPr>
        <xdr:cNvPr id="698" name="直線コネクタ 697"/>
        <xdr:cNvCxnSpPr/>
      </xdr:nvCxnSpPr>
      <xdr:spPr>
        <a:xfrm flipV="1">
          <a:off x="14592300" y="16369557"/>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30702</xdr:rowOff>
    </xdr:from>
    <xdr:to>
      <xdr:col>81</xdr:col>
      <xdr:colOff>101600</xdr:colOff>
      <xdr:row>95</xdr:row>
      <xdr:rowOff>132302</xdr:rowOff>
    </xdr:to>
    <xdr:sp macro="" textlink="">
      <xdr:nvSpPr>
        <xdr:cNvPr id="699" name="フローチャート: 判断 698"/>
        <xdr:cNvSpPr/>
      </xdr:nvSpPr>
      <xdr:spPr>
        <a:xfrm>
          <a:off x="15430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148829</xdr:rowOff>
    </xdr:from>
    <xdr:ext cx="534377" cy="259045"/>
    <xdr:sp macro="" textlink="">
      <xdr:nvSpPr>
        <xdr:cNvPr id="700" name="テキスト ボックス 699"/>
        <xdr:cNvSpPr txBox="1"/>
      </xdr:nvSpPr>
      <xdr:spPr>
        <a:xfrm>
          <a:off x="15214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123946</xdr:rowOff>
    </xdr:from>
    <xdr:to>
      <xdr:col>76</xdr:col>
      <xdr:colOff>114300</xdr:colOff>
      <xdr:row>95</xdr:row>
      <xdr:rowOff>126860</xdr:rowOff>
    </xdr:to>
    <xdr:cxnSp macro="">
      <xdr:nvCxnSpPr>
        <xdr:cNvPr id="701" name="直線コネクタ 700"/>
        <xdr:cNvCxnSpPr/>
      </xdr:nvCxnSpPr>
      <xdr:spPr>
        <a:xfrm flipV="1">
          <a:off x="13703300" y="16411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84710</xdr:rowOff>
    </xdr:from>
    <xdr:to>
      <xdr:col>76</xdr:col>
      <xdr:colOff>165100</xdr:colOff>
      <xdr:row>96</xdr:row>
      <xdr:rowOff>14860</xdr:rowOff>
    </xdr:to>
    <xdr:sp macro="" textlink="">
      <xdr:nvSpPr>
        <xdr:cNvPr id="702" name="フローチャート: 判断 701"/>
        <xdr:cNvSpPr/>
      </xdr:nvSpPr>
      <xdr:spPr>
        <a:xfrm>
          <a:off x="14541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5987</xdr:rowOff>
    </xdr:from>
    <xdr:ext cx="534377" cy="259045"/>
    <xdr:sp macro="" textlink="">
      <xdr:nvSpPr>
        <xdr:cNvPr id="703" name="テキスト ボックス 702"/>
        <xdr:cNvSpPr txBox="1"/>
      </xdr:nvSpPr>
      <xdr:spPr>
        <a:xfrm>
          <a:off x="14325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126860</xdr:rowOff>
    </xdr:from>
    <xdr:to>
      <xdr:col>71</xdr:col>
      <xdr:colOff>177800</xdr:colOff>
      <xdr:row>95</xdr:row>
      <xdr:rowOff>163418</xdr:rowOff>
    </xdr:to>
    <xdr:cxnSp macro="">
      <xdr:nvCxnSpPr>
        <xdr:cNvPr id="704" name="直線コネクタ 703"/>
        <xdr:cNvCxnSpPr/>
      </xdr:nvCxnSpPr>
      <xdr:spPr>
        <a:xfrm flipV="1">
          <a:off x="12814300" y="16414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13329</xdr:rowOff>
    </xdr:from>
    <xdr:to>
      <xdr:col>72</xdr:col>
      <xdr:colOff>38100</xdr:colOff>
      <xdr:row>95</xdr:row>
      <xdr:rowOff>114929</xdr:rowOff>
    </xdr:to>
    <xdr:sp macro="" textlink="">
      <xdr:nvSpPr>
        <xdr:cNvPr id="705" name="フローチャート: 判断 704"/>
        <xdr:cNvSpPr/>
      </xdr:nvSpPr>
      <xdr:spPr>
        <a:xfrm>
          <a:off x="13652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131456</xdr:rowOff>
    </xdr:from>
    <xdr:ext cx="534377" cy="259045"/>
    <xdr:sp macro="" textlink="">
      <xdr:nvSpPr>
        <xdr:cNvPr id="706" name="テキスト ボックス 705"/>
        <xdr:cNvSpPr txBox="1"/>
      </xdr:nvSpPr>
      <xdr:spPr>
        <a:xfrm>
          <a:off x="13436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7386</xdr:rowOff>
    </xdr:from>
    <xdr:to>
      <xdr:col>67</xdr:col>
      <xdr:colOff>101600</xdr:colOff>
      <xdr:row>95</xdr:row>
      <xdr:rowOff>108986</xdr:rowOff>
    </xdr:to>
    <xdr:sp macro="" textlink="">
      <xdr:nvSpPr>
        <xdr:cNvPr id="707" name="フローチャート: 判断 706"/>
        <xdr:cNvSpPr/>
      </xdr:nvSpPr>
      <xdr:spPr>
        <a:xfrm>
          <a:off x="12763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125513</xdr:rowOff>
    </xdr:from>
    <xdr:ext cx="534377" cy="259045"/>
    <xdr:sp macro="" textlink="">
      <xdr:nvSpPr>
        <xdr:cNvPr id="708" name="テキスト ボックス 707"/>
        <xdr:cNvSpPr txBox="1"/>
      </xdr:nvSpPr>
      <xdr:spPr>
        <a:xfrm>
          <a:off x="12547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148355</xdr:rowOff>
    </xdr:from>
    <xdr:to>
      <xdr:col>85</xdr:col>
      <xdr:colOff>177800</xdr:colOff>
      <xdr:row>95</xdr:row>
      <xdr:rowOff>78505</xdr:rowOff>
    </xdr:to>
    <xdr:sp macro="" textlink="">
      <xdr:nvSpPr>
        <xdr:cNvPr id="714" name="楕円 713"/>
        <xdr:cNvSpPr/>
      </xdr:nvSpPr>
      <xdr:spPr>
        <a:xfrm>
          <a:off x="16268700" y="162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171232</xdr:rowOff>
    </xdr:from>
    <xdr:ext cx="534377" cy="259045"/>
    <xdr:sp macro="" textlink="">
      <xdr:nvSpPr>
        <xdr:cNvPr id="715" name="公債費該当値テキスト"/>
        <xdr:cNvSpPr txBox="1"/>
      </xdr:nvSpPr>
      <xdr:spPr>
        <a:xfrm>
          <a:off x="16370300" y="161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31007</xdr:rowOff>
    </xdr:from>
    <xdr:to>
      <xdr:col>81</xdr:col>
      <xdr:colOff>101600</xdr:colOff>
      <xdr:row>95</xdr:row>
      <xdr:rowOff>132607</xdr:rowOff>
    </xdr:to>
    <xdr:sp macro="" textlink="">
      <xdr:nvSpPr>
        <xdr:cNvPr id="716" name="楕円 715"/>
        <xdr:cNvSpPr/>
      </xdr:nvSpPr>
      <xdr:spPr>
        <a:xfrm>
          <a:off x="15430500" y="163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123734</xdr:rowOff>
    </xdr:from>
    <xdr:ext cx="534377" cy="259045"/>
    <xdr:sp macro="" textlink="">
      <xdr:nvSpPr>
        <xdr:cNvPr id="717" name="テキスト ボックス 716"/>
        <xdr:cNvSpPr txBox="1"/>
      </xdr:nvSpPr>
      <xdr:spPr>
        <a:xfrm>
          <a:off x="15214111" y="164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73146</xdr:rowOff>
    </xdr:from>
    <xdr:to>
      <xdr:col>76</xdr:col>
      <xdr:colOff>165100</xdr:colOff>
      <xdr:row>96</xdr:row>
      <xdr:rowOff>3296</xdr:rowOff>
    </xdr:to>
    <xdr:sp macro="" textlink="">
      <xdr:nvSpPr>
        <xdr:cNvPr id="718" name="楕円 717"/>
        <xdr:cNvSpPr/>
      </xdr:nvSpPr>
      <xdr:spPr>
        <a:xfrm>
          <a:off x="14541500" y="163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19823</xdr:rowOff>
    </xdr:from>
    <xdr:ext cx="534377" cy="259045"/>
    <xdr:sp macro="" textlink="">
      <xdr:nvSpPr>
        <xdr:cNvPr id="719" name="テキスト ボックス 718"/>
        <xdr:cNvSpPr txBox="1"/>
      </xdr:nvSpPr>
      <xdr:spPr>
        <a:xfrm>
          <a:off x="14325111" y="161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76060</xdr:rowOff>
    </xdr:from>
    <xdr:to>
      <xdr:col>72</xdr:col>
      <xdr:colOff>38100</xdr:colOff>
      <xdr:row>96</xdr:row>
      <xdr:rowOff>6210</xdr:rowOff>
    </xdr:to>
    <xdr:sp macro="" textlink="">
      <xdr:nvSpPr>
        <xdr:cNvPr id="720" name="楕円 719"/>
        <xdr:cNvSpPr/>
      </xdr:nvSpPr>
      <xdr:spPr>
        <a:xfrm>
          <a:off x="136525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168787</xdr:rowOff>
    </xdr:from>
    <xdr:ext cx="534377" cy="259045"/>
    <xdr:sp macro="" textlink="">
      <xdr:nvSpPr>
        <xdr:cNvPr id="721" name="テキスト ボックス 720"/>
        <xdr:cNvSpPr txBox="1"/>
      </xdr:nvSpPr>
      <xdr:spPr>
        <a:xfrm>
          <a:off x="13436111" y="164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112618</xdr:rowOff>
    </xdr:from>
    <xdr:to>
      <xdr:col>67</xdr:col>
      <xdr:colOff>101600</xdr:colOff>
      <xdr:row>96</xdr:row>
      <xdr:rowOff>42768</xdr:rowOff>
    </xdr:to>
    <xdr:sp macro="" textlink="">
      <xdr:nvSpPr>
        <xdr:cNvPr id="722" name="楕円 721"/>
        <xdr:cNvSpPr/>
      </xdr:nvSpPr>
      <xdr:spPr>
        <a:xfrm>
          <a:off x="12763500" y="164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33895</xdr:rowOff>
    </xdr:from>
    <xdr:ext cx="534377" cy="259045"/>
    <xdr:sp macro="" textlink="">
      <xdr:nvSpPr>
        <xdr:cNvPr id="723" name="テキスト ボックス 722"/>
        <xdr:cNvSpPr txBox="1"/>
      </xdr:nvSpPr>
      <xdr:spPr>
        <a:xfrm>
          <a:off x="12547111" y="164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58057</xdr:rowOff>
    </xdr:from>
    <xdr:to>
      <xdr:col>116</xdr:col>
      <xdr:colOff>62864</xdr:colOff>
      <xdr:row>39</xdr:row>
      <xdr:rowOff>98878</xdr:rowOff>
    </xdr:to>
    <xdr:cxnSp macro="">
      <xdr:nvCxnSpPr>
        <xdr:cNvPr id="749" name="直線コネクタ 748"/>
        <xdr:cNvCxnSpPr/>
      </xdr:nvCxnSpPr>
      <xdr:spPr>
        <a:xfrm flipV="1">
          <a:off x="22159595" y="5201557"/>
          <a:ext cx="1269"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0"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4734</xdr:rowOff>
    </xdr:from>
    <xdr:ext cx="469744" cy="259045"/>
    <xdr:sp macro="" textlink="">
      <xdr:nvSpPr>
        <xdr:cNvPr id="752" name="諸支出金最大値テキスト"/>
        <xdr:cNvSpPr txBox="1"/>
      </xdr:nvSpPr>
      <xdr:spPr>
        <a:xfrm>
          <a:off x="22212300" y="497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58057</xdr:rowOff>
    </xdr:from>
    <xdr:to>
      <xdr:col>116</xdr:col>
      <xdr:colOff>152400</xdr:colOff>
      <xdr:row>30</xdr:row>
      <xdr:rowOff>58057</xdr:rowOff>
    </xdr:to>
    <xdr:cxnSp macro="">
      <xdr:nvCxnSpPr>
        <xdr:cNvPr id="753" name="直線コネクタ 752"/>
        <xdr:cNvCxnSpPr/>
      </xdr:nvCxnSpPr>
      <xdr:spPr>
        <a:xfrm>
          <a:off x="22072600" y="520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5"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6" name="フローチャート: 判断 755"/>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45901</xdr:rowOff>
    </xdr:from>
    <xdr:to>
      <xdr:col>112</xdr:col>
      <xdr:colOff>38100</xdr:colOff>
      <xdr:row>39</xdr:row>
      <xdr:rowOff>147501</xdr:rowOff>
    </xdr:to>
    <xdr:sp macro="" textlink="">
      <xdr:nvSpPr>
        <xdr:cNvPr id="758" name="フローチャート: 判断 757"/>
        <xdr:cNvSpPr/>
      </xdr:nvSpPr>
      <xdr:spPr>
        <a:xfrm>
          <a:off x="21272500" y="673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164028</xdr:rowOff>
    </xdr:from>
    <xdr:ext cx="249299" cy="259045"/>
    <xdr:sp macro="" textlink="">
      <xdr:nvSpPr>
        <xdr:cNvPr id="759" name="テキスト ボックス 758"/>
        <xdr:cNvSpPr txBox="1"/>
      </xdr:nvSpPr>
      <xdr:spPr>
        <a:xfrm>
          <a:off x="21198650" y="65076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61" name="フローチャート: 判断 760"/>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5624</xdr:rowOff>
    </xdr:from>
    <xdr:to>
      <xdr:col>102</xdr:col>
      <xdr:colOff>165100</xdr:colOff>
      <xdr:row>39</xdr:row>
      <xdr:rowOff>107224</xdr:rowOff>
    </xdr:to>
    <xdr:sp macro="" textlink="">
      <xdr:nvSpPr>
        <xdr:cNvPr id="764" name="フローチャート: 判断 763"/>
        <xdr:cNvSpPr/>
      </xdr:nvSpPr>
      <xdr:spPr>
        <a:xfrm>
          <a:off x="19494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123751</xdr:rowOff>
    </xdr:from>
    <xdr:ext cx="313932" cy="259045"/>
    <xdr:sp macro="" textlink="">
      <xdr:nvSpPr>
        <xdr:cNvPr id="765" name="テキスト ボックス 764"/>
        <xdr:cNvSpPr txBox="1"/>
      </xdr:nvSpPr>
      <xdr:spPr>
        <a:xfrm>
          <a:off x="19388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46990</xdr:rowOff>
    </xdr:from>
    <xdr:to>
      <xdr:col>98</xdr:col>
      <xdr:colOff>38100</xdr:colOff>
      <xdr:row>39</xdr:row>
      <xdr:rowOff>148590</xdr:rowOff>
    </xdr:to>
    <xdr:sp macro="" textlink="">
      <xdr:nvSpPr>
        <xdr:cNvPr id="766" name="フローチャート: 判断 765"/>
        <xdr:cNvSpPr/>
      </xdr:nvSpPr>
      <xdr:spPr>
        <a:xfrm>
          <a:off x="18605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165117</xdr:rowOff>
    </xdr:from>
    <xdr:ext cx="249299" cy="259045"/>
    <xdr:sp macro="" textlink="">
      <xdr:nvSpPr>
        <xdr:cNvPr id="767" name="テキスト ボックス 766"/>
        <xdr:cNvSpPr txBox="1"/>
      </xdr:nvSpPr>
      <xdr:spPr>
        <a:xfrm>
          <a:off x="18531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4"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78" name="テキスト ボックス 777"/>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91,814</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円となっており、前年度より増加し、類似団体平均より上回る結果となった。要因としては、庁舎空調設備及び受変電設備整備事業によるものである。</a:t>
          </a:r>
        </a:p>
        <a:p>
          <a:r>
            <a:rPr kumimoji="1" lang="ja-JP" altLang="en-US" sz="1100">
              <a:latin typeface="ＭＳ Ｐゴシック" panose="020B0600070205080204" pitchFamily="50" charset="-128"/>
              <a:ea typeface="ＭＳ Ｐゴシック" panose="020B0600070205080204" pitchFamily="50" charset="-128"/>
            </a:rPr>
            <a:t>農林水産業費は住民一人当たり</a:t>
          </a:r>
          <a:r>
            <a:rPr kumimoji="1" lang="en-US" altLang="ja-JP" sz="1100">
              <a:latin typeface="ＭＳ Ｐゴシック" panose="020B0600070205080204" pitchFamily="50" charset="-128"/>
              <a:ea typeface="ＭＳ Ｐゴシック" panose="020B0600070205080204" pitchFamily="50" charset="-128"/>
            </a:rPr>
            <a:t>37,097</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円となっており、前年度より増加し、類似団体平均より上回る結果となった。要因としては、農業農村整備事業及び県単農道整備事業によるものである。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54,207</a:t>
          </a:r>
          <a:r>
            <a:rPr kumimoji="1" lang="ja-JP" altLang="en-US" sz="1100">
              <a:latin typeface="ＭＳ Ｐゴシック" panose="020B0600070205080204" pitchFamily="50" charset="-128"/>
              <a:ea typeface="ＭＳ Ｐゴシック" panose="020B0600070205080204" pitchFamily="50" charset="-128"/>
            </a:rPr>
            <a:t>円となっており、前年度より増加し、類似団体平均より上回る結果となった。要因としては、池田公園芝生化整備事業及び学校給食費無料化助成事業によるものである。</a:t>
          </a:r>
        </a:p>
        <a:p>
          <a:r>
            <a:rPr kumimoji="1" lang="ja-JP" altLang="en-US" sz="1100">
              <a:latin typeface="ＭＳ Ｐゴシック" panose="020B0600070205080204" pitchFamily="50" charset="-128"/>
              <a:ea typeface="ＭＳ Ｐゴシック" panose="020B0600070205080204" pitchFamily="50" charset="-128"/>
            </a:rPr>
            <a:t>土木費は公共下水道事業特別会計への繰出金の増により、住民一人当たり</a:t>
          </a:r>
          <a:r>
            <a:rPr kumimoji="1" lang="en-US" altLang="ja-JP" sz="1100">
              <a:latin typeface="ＭＳ Ｐゴシック" panose="020B0600070205080204" pitchFamily="50" charset="-128"/>
              <a:ea typeface="ＭＳ Ｐゴシック" panose="020B0600070205080204" pitchFamily="50" charset="-128"/>
            </a:rPr>
            <a:t>34,857</a:t>
          </a:r>
          <a:r>
            <a:rPr kumimoji="1" lang="ja-JP" altLang="en-US" sz="1100">
              <a:latin typeface="ＭＳ Ｐゴシック" panose="020B0600070205080204" pitchFamily="50" charset="-128"/>
              <a:ea typeface="ＭＳ Ｐゴシック" panose="020B0600070205080204" pitchFamily="50" charset="-128"/>
            </a:rPr>
            <a:t>円と前年度より増加したものの、新規事業を極力抑えることで普通建設事業費の削減に努めた結果、類似団体平均を下回っている。</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事業を適切に執行しながら歳出を抑制し、類似団体の平均を超えることの無いように努める。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令和４年度の財政調整基金残高は</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百万円であり、前年度より</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百万円の増となった。今後も</a:t>
          </a:r>
          <a:r>
            <a:rPr kumimoji="1" lang="en-US" altLang="ja-JP" sz="1100">
              <a:latin typeface="ＭＳ ゴシック" pitchFamily="49" charset="-128"/>
              <a:ea typeface="ＭＳ ゴシック" pitchFamily="49" charset="-128"/>
            </a:rPr>
            <a:t>15</a:t>
          </a:r>
          <a:r>
            <a:rPr kumimoji="1" lang="ja-JP" altLang="en-US" sz="1100">
              <a:latin typeface="ＭＳ ゴシック" pitchFamily="49" charset="-128"/>
              <a:ea typeface="ＭＳ ゴシック" pitchFamily="49" charset="-128"/>
            </a:rPr>
            <a:t>億円を下回らないように努めていく。</a:t>
          </a:r>
        </a:p>
        <a:p>
          <a:r>
            <a:rPr kumimoji="1" lang="ja-JP" altLang="en-US" sz="1100">
              <a:latin typeface="ＭＳ ゴシック" pitchFamily="49" charset="-128"/>
              <a:ea typeface="ＭＳ ゴシック" pitchFamily="49" charset="-128"/>
            </a:rPr>
            <a:t>　実質収支及び実質単年度収支が減少となった要因として、前年度は子育て世帯への臨時特別給付金事業等の執行率が低かったことによる不用額の発生により大幅に黒字化していたこと、また令和４年度は、庁舎空調設備及び受変電設備整備事業等といった大規模事業による臨時的な財政需要が重な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連結実質赤字比率は、平成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年度以降大規模事業が集中しており、令和４年度は元利償還金が</a:t>
          </a:r>
          <a:r>
            <a:rPr kumimoji="1" lang="en-US" altLang="ja-JP" sz="1100">
              <a:latin typeface="ＭＳ ゴシック" pitchFamily="49" charset="-128"/>
              <a:ea typeface="ＭＳ ゴシック" pitchFamily="49" charset="-128"/>
            </a:rPr>
            <a:t>848</a:t>
          </a:r>
          <a:r>
            <a:rPr kumimoji="1" lang="ja-JP" altLang="en-US" sz="1100">
              <a:latin typeface="ＭＳ ゴシック" pitchFamily="49" charset="-128"/>
              <a:ea typeface="ＭＳ ゴシック" pitchFamily="49" charset="-128"/>
            </a:rPr>
            <a:t>百円台となり、実質公債費比率の分子は前年度より</a:t>
          </a:r>
          <a:r>
            <a:rPr kumimoji="1" lang="en-US" altLang="ja-JP" sz="1100">
              <a:latin typeface="ＭＳ ゴシック" pitchFamily="49" charset="-128"/>
              <a:ea typeface="ＭＳ ゴシック" pitchFamily="49" charset="-128"/>
            </a:rPr>
            <a:t>112</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要因として、庁舎空調設備及び受変電設備整備事業といった大規模事業により、元利償還金が増加したためである。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今後も施設改修等の大規模事業が見込まれるため、元利償還金が重い負担となる見込みである。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令和４年度の将来負担比率の分子は、前年度より</a:t>
          </a:r>
          <a:r>
            <a:rPr kumimoji="1" lang="en-US" altLang="ja-JP" sz="1100">
              <a:latin typeface="ＭＳ ゴシック" pitchFamily="49" charset="-128"/>
              <a:ea typeface="ＭＳ ゴシック" pitchFamily="49" charset="-128"/>
            </a:rPr>
            <a:t>347</a:t>
          </a:r>
          <a:r>
            <a:rPr kumimoji="1" lang="ja-JP" altLang="en-US" sz="1100">
              <a:latin typeface="ＭＳ ゴシック" pitchFamily="49" charset="-128"/>
              <a:ea typeface="ＭＳ ゴシック" pitchFamily="49" charset="-128"/>
            </a:rPr>
            <a:t>百万円の減となった。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要因として、一般会計等に係る地方債の現在高が前年度より</a:t>
          </a:r>
          <a:r>
            <a:rPr kumimoji="1" lang="en-US" altLang="ja-JP" sz="1100">
              <a:latin typeface="ＭＳ ゴシック" pitchFamily="49" charset="-128"/>
              <a:ea typeface="ＭＳ ゴシック" pitchFamily="49" charset="-128"/>
            </a:rPr>
            <a:t>221</a:t>
          </a:r>
          <a:r>
            <a:rPr kumimoji="1" lang="ja-JP" altLang="en-US" sz="1100">
              <a:latin typeface="ＭＳ ゴシック" pitchFamily="49" charset="-128"/>
              <a:ea typeface="ＭＳ ゴシック" pitchFamily="49" charset="-128"/>
            </a:rPr>
            <a:t>百万円減少し、また公営企業債等繰入見込額が前年度より</a:t>
          </a:r>
          <a:r>
            <a:rPr kumimoji="1" lang="en-US" altLang="ja-JP" sz="1100">
              <a:latin typeface="ＭＳ ゴシック" pitchFamily="49" charset="-128"/>
              <a:ea typeface="ＭＳ ゴシック" pitchFamily="49" charset="-128"/>
            </a:rPr>
            <a:t>200</a:t>
          </a:r>
          <a:r>
            <a:rPr kumimoji="1" lang="ja-JP" altLang="en-US" sz="1100">
              <a:latin typeface="ＭＳ ゴシック" pitchFamily="49" charset="-128"/>
              <a:ea typeface="ＭＳ ゴシック" pitchFamily="49" charset="-128"/>
            </a:rPr>
            <a:t>百万円減少したためである。　　</a:t>
          </a:r>
        </a:p>
        <a:p>
          <a:r>
            <a:rPr kumimoji="1" lang="ja-JP" altLang="en-US" sz="1100">
              <a:latin typeface="ＭＳ ゴシック" pitchFamily="49" charset="-128"/>
              <a:ea typeface="ＭＳ ゴシック" pitchFamily="49" charset="-128"/>
            </a:rPr>
            <a:t>　一方で、債務負担行為に基づく支出予定額は前年度より</a:t>
          </a:r>
          <a:r>
            <a:rPr kumimoji="1" lang="en-US" altLang="ja-JP" sz="1100">
              <a:latin typeface="ＭＳ ゴシック" pitchFamily="49" charset="-128"/>
              <a:ea typeface="ＭＳ ゴシック" pitchFamily="49" charset="-128"/>
            </a:rPr>
            <a:t>45</a:t>
          </a:r>
          <a:r>
            <a:rPr kumimoji="1" lang="ja-JP" altLang="en-US" sz="1100">
              <a:latin typeface="ＭＳ ゴシック" pitchFamily="49" charset="-128"/>
              <a:ea typeface="ＭＳ ゴシック" pitchFamily="49" charset="-128"/>
            </a:rPr>
            <a:t>百万円増加しているため、後世への負担を少しでも軽減するよう、新規事業の実施などについて総点検を図り、財政の健全化に努める。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財政調整基金の取り崩し額の減少とその他特定目的基金（ふるさと支援まちづくり基金）への積立額の増加により、基金全体として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極限まで経常経費を削減し、また一層の自主財源の確保に努め、町の発展に必要な施策に重点化を図るとともに基金の取り崩しを抑制しながら、全体基金残高を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億円前後で推移する。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ふるさと支援まちづくり基金：安全で支え合う安心づくり、便利でうるおいのある快適づくり、機能的で創意ある活力づく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り、人と地域が輝く文化づくり、協働体制による連帯づくりに関する施策。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地域福祉事業基金：　　　　　高齢者保健福祉の増進に関する施策。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公共下水道基金：　　　　　　公共下水道事業に関する施策。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ふるさと農村活性化対策基金：土地改良施設等の利活用に係る、集落共同活動を支援し、農村の活性化を図るための施策。</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森林の整備に関する施策及び森林整備の促進に関する施策。</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ふるさと支援まちづくり基金：養老鉄道鉄道存続支援事業や子育て支援事業等の財源として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百万円取り崩した一方、町の活</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性化に必要な事業のため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ふるさと支援まちづくり基金：令和４年度はふるさと支援まちづくり寄附金の増加に伴い、基金残高も増加した。今後も町の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活性化に必要な事業に、基金（寄附金）を有効に活用するために一定額を確保していく。</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社会保障関係経費の増加による財源不足に対応するため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百万円取り崩したことによる減少の一方、新型コロナウイルス感染症対策や災害対策に備えて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480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現状、標準財政規模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百万円に対する財政調整基金残高の割合は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％となっており、一般的に言われている適正割合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％を超えている。しかし近年は自然災害が頻発していることから、予期せぬ事態に備える必要があるため基金の取り崩しを抑えつつも過去の実績等を踏まえ、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億円以上を目処に積立を行う。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千円を積立たことによる増加。</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持続可能な財政運営を行うために財政の健全化を図り、決算見込みの状況を加味して積立を行う。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当町では有形固定資産減価償却比率は類似団体よりもやや低い水準にあるが、前年度と比べて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ポイント増加していることから施設の老朽化が進んでおり、築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年を経過した施設が全体の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％を占めている。令和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月に改訂した総合管理計画を元に施設の維持管理・長寿命化を進めていく必要がある。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160443</xdr:rowOff>
    </xdr:from>
    <xdr:to>
      <xdr:col>23</xdr:col>
      <xdr:colOff>85090</xdr:colOff>
      <xdr:row>35</xdr:row>
      <xdr:rowOff>5080</xdr:rowOff>
    </xdr:to>
    <xdr:cxnSp macro="">
      <xdr:nvCxnSpPr>
        <xdr:cNvPr id="65" name="直線コネクタ 64"/>
        <xdr:cNvCxnSpPr/>
      </xdr:nvCxnSpPr>
      <xdr:spPr>
        <a:xfrm flipV="1">
          <a:off x="4206240" y="5456343"/>
          <a:ext cx="1270" cy="118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8907</xdr:rowOff>
    </xdr:from>
    <xdr:ext cx="405111" cy="259045"/>
    <xdr:sp macro="" textlink="">
      <xdr:nvSpPr>
        <xdr:cNvPr id="66" name="有形固定資産減価償却率最小値テキスト"/>
        <xdr:cNvSpPr txBox="1"/>
      </xdr:nvSpPr>
      <xdr:spPr>
        <a:xfrm>
          <a:off x="4258945"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5080</xdr:rowOff>
    </xdr:from>
    <xdr:to>
      <xdr:col>23</xdr:col>
      <xdr:colOff>174625</xdr:colOff>
      <xdr:row>35</xdr:row>
      <xdr:rowOff>5080</xdr:rowOff>
    </xdr:to>
    <xdr:cxnSp macro="">
      <xdr:nvCxnSpPr>
        <xdr:cNvPr id="67" name="直線コネクタ 66"/>
        <xdr:cNvCxnSpPr/>
      </xdr:nvCxnSpPr>
      <xdr:spPr>
        <a:xfrm>
          <a:off x="4119245" y="664210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107120</xdr:rowOff>
    </xdr:from>
    <xdr:ext cx="405111" cy="259045"/>
    <xdr:sp macro="" textlink="">
      <xdr:nvSpPr>
        <xdr:cNvPr id="68" name="有形固定資産減価償却率最大値テキスト"/>
        <xdr:cNvSpPr txBox="1"/>
      </xdr:nvSpPr>
      <xdr:spPr>
        <a:xfrm>
          <a:off x="4258945" y="523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160443</xdr:rowOff>
    </xdr:from>
    <xdr:to>
      <xdr:col>23</xdr:col>
      <xdr:colOff>174625</xdr:colOff>
      <xdr:row>27</xdr:row>
      <xdr:rowOff>160443</xdr:rowOff>
    </xdr:to>
    <xdr:cxnSp macro="">
      <xdr:nvCxnSpPr>
        <xdr:cNvPr id="69" name="直線コネクタ 68"/>
        <xdr:cNvCxnSpPr/>
      </xdr:nvCxnSpPr>
      <xdr:spPr>
        <a:xfrm>
          <a:off x="4119245" y="54563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42774</xdr:rowOff>
    </xdr:from>
    <xdr:ext cx="405111" cy="259045"/>
    <xdr:sp macro="" textlink="">
      <xdr:nvSpPr>
        <xdr:cNvPr id="70" name="有形固定資産減価償却率平均値テキスト"/>
        <xdr:cNvSpPr txBox="1"/>
      </xdr:nvSpPr>
      <xdr:spPr>
        <a:xfrm>
          <a:off x="4258945" y="60092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1" name="フローチャート: 判断 70"/>
        <xdr:cNvSpPr/>
      </xdr:nvSpPr>
      <xdr:spPr>
        <a:xfrm>
          <a:off x="4157345" y="60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24765</xdr:rowOff>
    </xdr:from>
    <xdr:to>
      <xdr:col>19</xdr:col>
      <xdr:colOff>187325</xdr:colOff>
      <xdr:row>31</xdr:row>
      <xdr:rowOff>126365</xdr:rowOff>
    </xdr:to>
    <xdr:sp macro="" textlink="">
      <xdr:nvSpPr>
        <xdr:cNvPr id="72" name="フローチャート: 判断 71"/>
        <xdr:cNvSpPr/>
      </xdr:nvSpPr>
      <xdr:spPr>
        <a:xfrm>
          <a:off x="3537585" y="5991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145838</xdr:rowOff>
    </xdr:from>
    <xdr:to>
      <xdr:col>15</xdr:col>
      <xdr:colOff>187325</xdr:colOff>
      <xdr:row>31</xdr:row>
      <xdr:rowOff>75988</xdr:rowOff>
    </xdr:to>
    <xdr:sp macro="" textlink="">
      <xdr:nvSpPr>
        <xdr:cNvPr id="73" name="フローチャート: 判断 72"/>
        <xdr:cNvSpPr/>
      </xdr:nvSpPr>
      <xdr:spPr>
        <a:xfrm>
          <a:off x="286702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113453</xdr:rowOff>
    </xdr:from>
    <xdr:to>
      <xdr:col>11</xdr:col>
      <xdr:colOff>187325</xdr:colOff>
      <xdr:row>31</xdr:row>
      <xdr:rowOff>43603</xdr:rowOff>
    </xdr:to>
    <xdr:sp macro="" textlink="">
      <xdr:nvSpPr>
        <xdr:cNvPr id="74" name="フローチャート: 判断 73"/>
        <xdr:cNvSpPr/>
      </xdr:nvSpPr>
      <xdr:spPr>
        <a:xfrm>
          <a:off x="2196465" y="59122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525905" y="5872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17568</xdr:rowOff>
    </xdr:from>
    <xdr:to>
      <xdr:col>23</xdr:col>
      <xdr:colOff>136525</xdr:colOff>
      <xdr:row>31</xdr:row>
      <xdr:rowOff>119168</xdr:rowOff>
    </xdr:to>
    <xdr:sp macro="" textlink="">
      <xdr:nvSpPr>
        <xdr:cNvPr id="81" name="楕円 80"/>
        <xdr:cNvSpPr/>
      </xdr:nvSpPr>
      <xdr:spPr>
        <a:xfrm>
          <a:off x="4157345" y="59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40445</xdr:rowOff>
    </xdr:from>
    <xdr:ext cx="405111" cy="259045"/>
    <xdr:sp macro="" textlink="">
      <xdr:nvSpPr>
        <xdr:cNvPr id="82" name="有形固定資産減価償却率該当値テキスト"/>
        <xdr:cNvSpPr txBox="1"/>
      </xdr:nvSpPr>
      <xdr:spPr>
        <a:xfrm>
          <a:off x="4258945" y="5839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3" name="楕円 82"/>
        <xdr:cNvSpPr/>
      </xdr:nvSpPr>
      <xdr:spPr>
        <a:xfrm>
          <a:off x="3537585" y="5959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68368</xdr:rowOff>
    </xdr:to>
    <xdr:cxnSp macro="">
      <xdr:nvCxnSpPr>
        <xdr:cNvPr id="84" name="直線コネクタ 83"/>
        <xdr:cNvCxnSpPr/>
      </xdr:nvCxnSpPr>
      <xdr:spPr>
        <a:xfrm>
          <a:off x="3588385" y="6006042"/>
          <a:ext cx="6197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5" name="楕円 84"/>
        <xdr:cNvSpPr/>
      </xdr:nvSpPr>
      <xdr:spPr>
        <a:xfrm>
          <a:off x="2867025" y="592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39582</xdr:rowOff>
    </xdr:to>
    <xdr:cxnSp macro="">
      <xdr:nvCxnSpPr>
        <xdr:cNvPr id="86" name="直線コネクタ 85"/>
        <xdr:cNvCxnSpPr/>
      </xdr:nvCxnSpPr>
      <xdr:spPr>
        <a:xfrm>
          <a:off x="2917825" y="597005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87" name="楕円 86"/>
        <xdr:cNvSpPr/>
      </xdr:nvSpPr>
      <xdr:spPr>
        <a:xfrm>
          <a:off x="2196465" y="58798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131868</xdr:rowOff>
    </xdr:from>
    <xdr:to>
      <xdr:col>15</xdr:col>
      <xdr:colOff>136525</xdr:colOff>
      <xdr:row>31</xdr:row>
      <xdr:rowOff>3598</xdr:rowOff>
    </xdr:to>
    <xdr:cxnSp macro="">
      <xdr:nvCxnSpPr>
        <xdr:cNvPr id="88" name="直線コネクタ 87"/>
        <xdr:cNvCxnSpPr/>
      </xdr:nvCxnSpPr>
      <xdr:spPr>
        <a:xfrm>
          <a:off x="2247265" y="5930688"/>
          <a:ext cx="6705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xdr:cNvSpPr/>
      </xdr:nvSpPr>
      <xdr:spPr>
        <a:xfrm>
          <a:off x="1525905" y="585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131868</xdr:rowOff>
    </xdr:to>
    <xdr:cxnSp macro="">
      <xdr:nvCxnSpPr>
        <xdr:cNvPr id="90" name="直線コネクタ 89"/>
        <xdr:cNvCxnSpPr/>
      </xdr:nvCxnSpPr>
      <xdr:spPr>
        <a:xfrm>
          <a:off x="1576705" y="5905500"/>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117492</xdr:rowOff>
    </xdr:from>
    <xdr:ext cx="405111" cy="259045"/>
    <xdr:sp macro="" textlink="">
      <xdr:nvSpPr>
        <xdr:cNvPr id="91" name="n_1aveValue有形固定資産減価償却率"/>
        <xdr:cNvSpPr txBox="1"/>
      </xdr:nvSpPr>
      <xdr:spPr>
        <a:xfrm>
          <a:off x="3395989"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67115</xdr:rowOff>
    </xdr:from>
    <xdr:ext cx="405111" cy="259045"/>
    <xdr:sp macro="" textlink="">
      <xdr:nvSpPr>
        <xdr:cNvPr id="92" name="n_2aveValue有形固定資産減価償却率"/>
        <xdr:cNvSpPr txBox="1"/>
      </xdr:nvSpPr>
      <xdr:spPr>
        <a:xfrm>
          <a:off x="2738129" y="603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3" name="n_3aveValue有形固定資産減価償却率"/>
        <xdr:cNvSpPr txBox="1"/>
      </xdr:nvSpPr>
      <xdr:spPr>
        <a:xfrm>
          <a:off x="2067569" y="6001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397009" y="59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106909</xdr:rowOff>
    </xdr:from>
    <xdr:ext cx="405111" cy="259045"/>
    <xdr:sp macro="" textlink="">
      <xdr:nvSpPr>
        <xdr:cNvPr id="95" name="n_1mainValue有形固定資産減価償却率"/>
        <xdr:cNvSpPr txBox="1"/>
      </xdr:nvSpPr>
      <xdr:spPr>
        <a:xfrm>
          <a:off x="3395989" y="5738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70925</xdr:rowOff>
    </xdr:from>
    <xdr:ext cx="405111" cy="259045"/>
    <xdr:sp macro="" textlink="">
      <xdr:nvSpPr>
        <xdr:cNvPr id="96" name="n_2mainValue有形固定資産減価償却率"/>
        <xdr:cNvSpPr txBox="1"/>
      </xdr:nvSpPr>
      <xdr:spPr>
        <a:xfrm>
          <a:off x="2738129" y="570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7" name="n_3mainValue有形固定資産減価償却率"/>
        <xdr:cNvSpPr txBox="1"/>
      </xdr:nvSpPr>
      <xdr:spPr>
        <a:xfrm>
          <a:off x="206756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mainValue有形固定資産減価償却率"/>
        <xdr:cNvSpPr txBox="1"/>
      </xdr:nvSpPr>
      <xdr:spPr>
        <a:xfrm>
          <a:off x="1397009"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当町では債務償還比率は類似団体より高い水準にあるが、最も高かった平成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年と比べて</a:t>
          </a:r>
          <a:r>
            <a:rPr kumimoji="1" lang="en-US" altLang="ja-JP" sz="1100">
              <a:latin typeface="ＭＳ Ｐゴシック" panose="020B0600070205080204" pitchFamily="50" charset="-128"/>
              <a:ea typeface="ＭＳ Ｐゴシック" panose="020B0600070205080204" pitchFamily="50" charset="-128"/>
            </a:rPr>
            <a:t>116</a:t>
          </a:r>
          <a:r>
            <a:rPr kumimoji="1" lang="ja-JP" altLang="en-US" sz="1100">
              <a:latin typeface="ＭＳ Ｐゴシック" panose="020B0600070205080204" pitchFamily="50" charset="-128"/>
              <a:ea typeface="ＭＳ Ｐゴシック" panose="020B0600070205080204" pitchFamily="50" charset="-128"/>
            </a:rPr>
            <a:t>ポイント減少していることから、引き続き公債費の適正化に取り組んでいく。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85527</xdr:rowOff>
    </xdr:from>
    <xdr:to>
      <xdr:col>76</xdr:col>
      <xdr:colOff>21589</xdr:colOff>
      <xdr:row>33</xdr:row>
      <xdr:rowOff>126083</xdr:rowOff>
    </xdr:to>
    <xdr:cxnSp macro="">
      <xdr:nvCxnSpPr>
        <xdr:cNvPr id="127" name="直線コネクタ 126"/>
        <xdr:cNvCxnSpPr/>
      </xdr:nvCxnSpPr>
      <xdr:spPr>
        <a:xfrm flipV="1">
          <a:off x="13027660" y="5213787"/>
          <a:ext cx="1269" cy="1214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129910</xdr:rowOff>
    </xdr:from>
    <xdr:ext cx="560923" cy="259045"/>
    <xdr:sp macro="" textlink="">
      <xdr:nvSpPr>
        <xdr:cNvPr id="128" name="債務償還比率最小値テキスト"/>
        <xdr:cNvSpPr txBox="1"/>
      </xdr:nvSpPr>
      <xdr:spPr>
        <a:xfrm>
          <a:off x="13080365" y="6431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126083</xdr:rowOff>
    </xdr:from>
    <xdr:to>
      <xdr:col>76</xdr:col>
      <xdr:colOff>111125</xdr:colOff>
      <xdr:row>33</xdr:row>
      <xdr:rowOff>126083</xdr:rowOff>
    </xdr:to>
    <xdr:cxnSp macro="">
      <xdr:nvCxnSpPr>
        <xdr:cNvPr id="129" name="直線コネクタ 128"/>
        <xdr:cNvCxnSpPr/>
      </xdr:nvCxnSpPr>
      <xdr:spPr>
        <a:xfrm>
          <a:off x="12963525" y="6427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32204</xdr:rowOff>
    </xdr:from>
    <xdr:ext cx="340478" cy="259045"/>
    <xdr:sp macro="" textlink="">
      <xdr:nvSpPr>
        <xdr:cNvPr id="130" name="債務償還比率最大値テキスト"/>
        <xdr:cNvSpPr txBox="1"/>
      </xdr:nvSpPr>
      <xdr:spPr>
        <a:xfrm>
          <a:off x="13080365" y="49928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85527</xdr:rowOff>
    </xdr:from>
    <xdr:to>
      <xdr:col>76</xdr:col>
      <xdr:colOff>111125</xdr:colOff>
      <xdr:row>26</xdr:row>
      <xdr:rowOff>85527</xdr:rowOff>
    </xdr:to>
    <xdr:cxnSp macro="">
      <xdr:nvCxnSpPr>
        <xdr:cNvPr id="131" name="直線コネクタ 130"/>
        <xdr:cNvCxnSpPr/>
      </xdr:nvCxnSpPr>
      <xdr:spPr>
        <a:xfrm>
          <a:off x="12963525" y="521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21713</xdr:rowOff>
    </xdr:from>
    <xdr:ext cx="469744" cy="259045"/>
    <xdr:sp macro="" textlink="">
      <xdr:nvSpPr>
        <xdr:cNvPr id="132" name="債務償還比率平均値テキスト"/>
        <xdr:cNvSpPr txBox="1"/>
      </xdr:nvSpPr>
      <xdr:spPr>
        <a:xfrm>
          <a:off x="13080365" y="5485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170286</xdr:rowOff>
    </xdr:from>
    <xdr:to>
      <xdr:col>76</xdr:col>
      <xdr:colOff>73025</xdr:colOff>
      <xdr:row>29</xdr:row>
      <xdr:rowOff>100436</xdr:rowOff>
    </xdr:to>
    <xdr:sp macro="" textlink="">
      <xdr:nvSpPr>
        <xdr:cNvPr id="133" name="フローチャート: 判断 132"/>
        <xdr:cNvSpPr/>
      </xdr:nvSpPr>
      <xdr:spPr>
        <a:xfrm>
          <a:off x="13001625" y="5633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158891</xdr:rowOff>
    </xdr:from>
    <xdr:to>
      <xdr:col>72</xdr:col>
      <xdr:colOff>123825</xdr:colOff>
      <xdr:row>29</xdr:row>
      <xdr:rowOff>89041</xdr:rowOff>
    </xdr:to>
    <xdr:sp macro="" textlink="">
      <xdr:nvSpPr>
        <xdr:cNvPr id="134" name="フローチャート: 判断 133"/>
        <xdr:cNvSpPr/>
      </xdr:nvSpPr>
      <xdr:spPr>
        <a:xfrm>
          <a:off x="12359005" y="5622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113862</xdr:rowOff>
    </xdr:from>
    <xdr:to>
      <xdr:col>68</xdr:col>
      <xdr:colOff>123825</xdr:colOff>
      <xdr:row>30</xdr:row>
      <xdr:rowOff>44012</xdr:rowOff>
    </xdr:to>
    <xdr:sp macro="" textlink="">
      <xdr:nvSpPr>
        <xdr:cNvPr id="135" name="フローチャート: 判断 134"/>
        <xdr:cNvSpPr/>
      </xdr:nvSpPr>
      <xdr:spPr>
        <a:xfrm>
          <a:off x="11688445" y="574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118180</xdr:rowOff>
    </xdr:from>
    <xdr:to>
      <xdr:col>64</xdr:col>
      <xdr:colOff>123825</xdr:colOff>
      <xdr:row>30</xdr:row>
      <xdr:rowOff>48330</xdr:rowOff>
    </xdr:to>
    <xdr:sp macro="" textlink="">
      <xdr:nvSpPr>
        <xdr:cNvPr id="136" name="フローチャート: 判断 135"/>
        <xdr:cNvSpPr/>
      </xdr:nvSpPr>
      <xdr:spPr>
        <a:xfrm>
          <a:off x="11017885" y="574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114822</xdr:rowOff>
    </xdr:from>
    <xdr:to>
      <xdr:col>60</xdr:col>
      <xdr:colOff>123825</xdr:colOff>
      <xdr:row>30</xdr:row>
      <xdr:rowOff>44972</xdr:rowOff>
    </xdr:to>
    <xdr:sp macro="" textlink="">
      <xdr:nvSpPr>
        <xdr:cNvPr id="137" name="フローチャート: 判断 136"/>
        <xdr:cNvSpPr/>
      </xdr:nvSpPr>
      <xdr:spPr>
        <a:xfrm>
          <a:off x="10347325" y="574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36738</xdr:rowOff>
    </xdr:from>
    <xdr:to>
      <xdr:col>76</xdr:col>
      <xdr:colOff>73025</xdr:colOff>
      <xdr:row>29</xdr:row>
      <xdr:rowOff>138338</xdr:rowOff>
    </xdr:to>
    <xdr:sp macro="" textlink="">
      <xdr:nvSpPr>
        <xdr:cNvPr id="143" name="楕円 142"/>
        <xdr:cNvSpPr/>
      </xdr:nvSpPr>
      <xdr:spPr>
        <a:xfrm>
          <a:off x="13001625" y="56679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15165</xdr:rowOff>
    </xdr:from>
    <xdr:ext cx="469744" cy="259045"/>
    <xdr:sp macro="" textlink="">
      <xdr:nvSpPr>
        <xdr:cNvPr id="144" name="債務償還比率該当値テキスト"/>
        <xdr:cNvSpPr txBox="1"/>
      </xdr:nvSpPr>
      <xdr:spPr>
        <a:xfrm>
          <a:off x="13080365" y="564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29542</xdr:rowOff>
    </xdr:from>
    <xdr:to>
      <xdr:col>72</xdr:col>
      <xdr:colOff>123825</xdr:colOff>
      <xdr:row>29</xdr:row>
      <xdr:rowOff>131142</xdr:rowOff>
    </xdr:to>
    <xdr:sp macro="" textlink="">
      <xdr:nvSpPr>
        <xdr:cNvPr id="145" name="楕円 144"/>
        <xdr:cNvSpPr/>
      </xdr:nvSpPr>
      <xdr:spPr>
        <a:xfrm>
          <a:off x="12359005" y="56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80342</xdr:rowOff>
    </xdr:from>
    <xdr:to>
      <xdr:col>76</xdr:col>
      <xdr:colOff>22225</xdr:colOff>
      <xdr:row>29</xdr:row>
      <xdr:rowOff>87538</xdr:rowOff>
    </xdr:to>
    <xdr:cxnSp macro="">
      <xdr:nvCxnSpPr>
        <xdr:cNvPr id="146" name="直線コネクタ 145"/>
        <xdr:cNvCxnSpPr/>
      </xdr:nvCxnSpPr>
      <xdr:spPr>
        <a:xfrm>
          <a:off x="12409805" y="5711522"/>
          <a:ext cx="6197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160881</xdr:rowOff>
    </xdr:from>
    <xdr:to>
      <xdr:col>68</xdr:col>
      <xdr:colOff>123825</xdr:colOff>
      <xdr:row>30</xdr:row>
      <xdr:rowOff>91031</xdr:rowOff>
    </xdr:to>
    <xdr:sp macro="" textlink="">
      <xdr:nvSpPr>
        <xdr:cNvPr id="147" name="楕円 146"/>
        <xdr:cNvSpPr/>
      </xdr:nvSpPr>
      <xdr:spPr>
        <a:xfrm>
          <a:off x="11688445" y="5792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80342</xdr:rowOff>
    </xdr:from>
    <xdr:to>
      <xdr:col>72</xdr:col>
      <xdr:colOff>73025</xdr:colOff>
      <xdr:row>30</xdr:row>
      <xdr:rowOff>40231</xdr:rowOff>
    </xdr:to>
    <xdr:cxnSp macro="">
      <xdr:nvCxnSpPr>
        <xdr:cNvPr id="148" name="直線コネクタ 147"/>
        <xdr:cNvCxnSpPr/>
      </xdr:nvCxnSpPr>
      <xdr:spPr>
        <a:xfrm flipV="1">
          <a:off x="11739245" y="5711522"/>
          <a:ext cx="670560" cy="12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170596</xdr:rowOff>
    </xdr:from>
    <xdr:to>
      <xdr:col>64</xdr:col>
      <xdr:colOff>123825</xdr:colOff>
      <xdr:row>30</xdr:row>
      <xdr:rowOff>100746</xdr:rowOff>
    </xdr:to>
    <xdr:sp macro="" textlink="">
      <xdr:nvSpPr>
        <xdr:cNvPr id="149" name="楕円 148"/>
        <xdr:cNvSpPr/>
      </xdr:nvSpPr>
      <xdr:spPr>
        <a:xfrm>
          <a:off x="11017885" y="580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40231</xdr:rowOff>
    </xdr:from>
    <xdr:to>
      <xdr:col>68</xdr:col>
      <xdr:colOff>73025</xdr:colOff>
      <xdr:row>30</xdr:row>
      <xdr:rowOff>49946</xdr:rowOff>
    </xdr:to>
    <xdr:cxnSp macro="">
      <xdr:nvCxnSpPr>
        <xdr:cNvPr id="150" name="直線コネクタ 149"/>
        <xdr:cNvCxnSpPr/>
      </xdr:nvCxnSpPr>
      <xdr:spPr>
        <a:xfrm flipV="1">
          <a:off x="11068685" y="5839051"/>
          <a:ext cx="67056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4424</xdr:rowOff>
    </xdr:from>
    <xdr:to>
      <xdr:col>60</xdr:col>
      <xdr:colOff>123825</xdr:colOff>
      <xdr:row>30</xdr:row>
      <xdr:rowOff>106024</xdr:rowOff>
    </xdr:to>
    <xdr:sp macro="" textlink="">
      <xdr:nvSpPr>
        <xdr:cNvPr id="151" name="楕円 150"/>
        <xdr:cNvSpPr/>
      </xdr:nvSpPr>
      <xdr:spPr>
        <a:xfrm>
          <a:off x="10347325" y="58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49946</xdr:rowOff>
    </xdr:from>
    <xdr:to>
      <xdr:col>64</xdr:col>
      <xdr:colOff>73025</xdr:colOff>
      <xdr:row>30</xdr:row>
      <xdr:rowOff>55224</xdr:rowOff>
    </xdr:to>
    <xdr:cxnSp macro="">
      <xdr:nvCxnSpPr>
        <xdr:cNvPr id="152" name="直線コネクタ 151"/>
        <xdr:cNvCxnSpPr/>
      </xdr:nvCxnSpPr>
      <xdr:spPr>
        <a:xfrm flipV="1">
          <a:off x="10398125" y="5848766"/>
          <a:ext cx="67056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105568</xdr:rowOff>
    </xdr:from>
    <xdr:ext cx="469744" cy="259045"/>
    <xdr:sp macro="" textlink="">
      <xdr:nvSpPr>
        <xdr:cNvPr id="153" name="n_1aveValue債務償還比率"/>
        <xdr:cNvSpPr txBox="1"/>
      </xdr:nvSpPr>
      <xdr:spPr>
        <a:xfrm>
          <a:off x="12185092" y="540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60539</xdr:rowOff>
    </xdr:from>
    <xdr:ext cx="469744" cy="259045"/>
    <xdr:sp macro="" textlink="">
      <xdr:nvSpPr>
        <xdr:cNvPr id="154" name="n_2aveValue債務償還比率"/>
        <xdr:cNvSpPr txBox="1"/>
      </xdr:nvSpPr>
      <xdr:spPr>
        <a:xfrm>
          <a:off x="11527232" y="552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64857</xdr:rowOff>
    </xdr:from>
    <xdr:ext cx="469744" cy="259045"/>
    <xdr:sp macro="" textlink="">
      <xdr:nvSpPr>
        <xdr:cNvPr id="155" name="n_3aveValue債務償還比率"/>
        <xdr:cNvSpPr txBox="1"/>
      </xdr:nvSpPr>
      <xdr:spPr>
        <a:xfrm>
          <a:off x="10856672" y="55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61499</xdr:rowOff>
    </xdr:from>
    <xdr:ext cx="469744" cy="259045"/>
    <xdr:sp macro="" textlink="">
      <xdr:nvSpPr>
        <xdr:cNvPr id="156" name="n_4aveValue債務償還比率"/>
        <xdr:cNvSpPr txBox="1"/>
      </xdr:nvSpPr>
      <xdr:spPr>
        <a:xfrm>
          <a:off x="10186112" y="55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122269</xdr:rowOff>
    </xdr:from>
    <xdr:ext cx="469744" cy="259045"/>
    <xdr:sp macro="" textlink="">
      <xdr:nvSpPr>
        <xdr:cNvPr id="157" name="n_1mainValue債務償還比率"/>
        <xdr:cNvSpPr txBox="1"/>
      </xdr:nvSpPr>
      <xdr:spPr>
        <a:xfrm>
          <a:off x="12185092" y="575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82158</xdr:rowOff>
    </xdr:from>
    <xdr:ext cx="469744" cy="259045"/>
    <xdr:sp macro="" textlink="">
      <xdr:nvSpPr>
        <xdr:cNvPr id="158" name="n_2mainValue債務償還比率"/>
        <xdr:cNvSpPr txBox="1"/>
      </xdr:nvSpPr>
      <xdr:spPr>
        <a:xfrm>
          <a:off x="11527232" y="58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91873</xdr:rowOff>
    </xdr:from>
    <xdr:ext cx="469744" cy="259045"/>
    <xdr:sp macro="" textlink="">
      <xdr:nvSpPr>
        <xdr:cNvPr id="159" name="n_3mainValue債務償還比率"/>
        <xdr:cNvSpPr txBox="1"/>
      </xdr:nvSpPr>
      <xdr:spPr>
        <a:xfrm>
          <a:off x="10856672" y="58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97151</xdr:rowOff>
    </xdr:from>
    <xdr:ext cx="469744" cy="259045"/>
    <xdr:sp macro="" textlink="">
      <xdr:nvSpPr>
        <xdr:cNvPr id="160" name="n_4mainValue債務償還比率"/>
        <xdr:cNvSpPr txBox="1"/>
      </xdr:nvSpPr>
      <xdr:spPr>
        <a:xfrm>
          <a:off x="10186112" y="589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7620</xdr:rowOff>
    </xdr:to>
    <xdr:cxnSp macro="">
      <xdr:nvCxnSpPr>
        <xdr:cNvPr id="57" name="直線コネクタ 56"/>
        <xdr:cNvCxnSpPr/>
      </xdr:nvCxnSpPr>
      <xdr:spPr>
        <a:xfrm flipV="1">
          <a:off x="4086225" y="55511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12496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02082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道路】&#10;有形固定資産減価償却率最大値テキスト"/>
        <xdr:cNvSpPr txBox="1"/>
      </xdr:nvSpPr>
      <xdr:spPr>
        <a:xfrm>
          <a:off x="4124960"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10177</xdr:rowOff>
    </xdr:from>
    <xdr:ext cx="405111" cy="259045"/>
    <xdr:sp macro="" textlink="">
      <xdr:nvSpPr>
        <xdr:cNvPr id="62" name="【道路】&#10;有形固定資産減価償却率平均値テキスト"/>
        <xdr:cNvSpPr txBox="1"/>
      </xdr:nvSpPr>
      <xdr:spPr>
        <a:xfrm>
          <a:off x="412496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158750</xdr:rowOff>
    </xdr:from>
    <xdr:to>
      <xdr:col>24</xdr:col>
      <xdr:colOff>114300</xdr:colOff>
      <xdr:row>39</xdr:row>
      <xdr:rowOff>88900</xdr:rowOff>
    </xdr:to>
    <xdr:sp macro="" textlink="">
      <xdr:nvSpPr>
        <xdr:cNvPr id="63" name="フローチャート: 判断 62"/>
        <xdr:cNvSpPr/>
      </xdr:nvSpPr>
      <xdr:spPr>
        <a:xfrm>
          <a:off x="4036060" y="652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4" name="フローチャート: 判断 63"/>
        <xdr:cNvSpPr/>
      </xdr:nvSpPr>
      <xdr:spPr>
        <a:xfrm>
          <a:off x="3312160" y="648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5146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xdr:cNvSpPr/>
      </xdr:nvSpPr>
      <xdr:spPr>
        <a:xfrm>
          <a:off x="17399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120650</xdr:rowOff>
    </xdr:from>
    <xdr:to>
      <xdr:col>6</xdr:col>
      <xdr:colOff>38100</xdr:colOff>
      <xdr:row>38</xdr:row>
      <xdr:rowOff>50800</xdr:rowOff>
    </xdr:to>
    <xdr:sp macro="" textlink="">
      <xdr:nvSpPr>
        <xdr:cNvPr id="67" name="フローチャート: 判断 66"/>
        <xdr:cNvSpPr/>
      </xdr:nvSpPr>
      <xdr:spPr>
        <a:xfrm>
          <a:off x="9652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3" name="楕円 72"/>
        <xdr:cNvSpPr/>
      </xdr:nvSpPr>
      <xdr:spPr>
        <a:xfrm>
          <a:off x="403606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4" name="【道路】&#10;有形固定資産減価償却率該当値テキスト"/>
        <xdr:cNvSpPr txBox="1"/>
      </xdr:nvSpPr>
      <xdr:spPr>
        <a:xfrm>
          <a:off x="412496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xdr:cNvSpPr/>
      </xdr:nvSpPr>
      <xdr:spPr>
        <a:xfrm>
          <a:off x="3312160" y="6548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110490</xdr:rowOff>
    </xdr:to>
    <xdr:cxnSp macro="">
      <xdr:nvCxnSpPr>
        <xdr:cNvPr id="76" name="直線コネクタ 75"/>
        <xdr:cNvCxnSpPr/>
      </xdr:nvCxnSpPr>
      <xdr:spPr>
        <a:xfrm>
          <a:off x="3355340" y="6598920"/>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7" name="楕円 76"/>
        <xdr:cNvSpPr/>
      </xdr:nvSpPr>
      <xdr:spPr>
        <a:xfrm>
          <a:off x="251460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60960</xdr:rowOff>
    </xdr:to>
    <xdr:cxnSp macro="">
      <xdr:nvCxnSpPr>
        <xdr:cNvPr id="78" name="直線コネクタ 77"/>
        <xdr:cNvCxnSpPr/>
      </xdr:nvCxnSpPr>
      <xdr:spPr>
        <a:xfrm>
          <a:off x="2565400" y="654939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90170</xdr:rowOff>
    </xdr:from>
    <xdr:to>
      <xdr:col>10</xdr:col>
      <xdr:colOff>165100</xdr:colOff>
      <xdr:row>39</xdr:row>
      <xdr:rowOff>20320</xdr:rowOff>
    </xdr:to>
    <xdr:sp macro="" textlink="">
      <xdr:nvSpPr>
        <xdr:cNvPr id="79" name="楕円 78"/>
        <xdr:cNvSpPr/>
      </xdr:nvSpPr>
      <xdr:spPr>
        <a:xfrm>
          <a:off x="173990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39</xdr:row>
      <xdr:rowOff>11430</xdr:rowOff>
    </xdr:to>
    <xdr:cxnSp macro="">
      <xdr:nvCxnSpPr>
        <xdr:cNvPr id="80" name="直線コネクタ 79"/>
        <xdr:cNvCxnSpPr/>
      </xdr:nvCxnSpPr>
      <xdr:spPr>
        <a:xfrm>
          <a:off x="1790700" y="651129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1" name="楕円 80"/>
        <xdr:cNvSpPr/>
      </xdr:nvSpPr>
      <xdr:spPr>
        <a:xfrm>
          <a:off x="965200" y="64071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140970</xdr:rowOff>
    </xdr:to>
    <xdr:cxnSp macro="">
      <xdr:nvCxnSpPr>
        <xdr:cNvPr id="82" name="直線コネクタ 81"/>
        <xdr:cNvCxnSpPr/>
      </xdr:nvCxnSpPr>
      <xdr:spPr>
        <a:xfrm>
          <a:off x="1008380" y="6457950"/>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3" name="n_1aveValue【道路】&#10;有形固定資産減価償却率"/>
        <xdr:cNvSpPr txBox="1"/>
      </xdr:nvSpPr>
      <xdr:spPr>
        <a:xfrm>
          <a:off x="317056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3857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85" name="n_3aveValue【道路】&#10;有形固定資産減価償却率"/>
        <xdr:cNvSpPr txBox="1"/>
      </xdr:nvSpPr>
      <xdr:spPr>
        <a:xfrm>
          <a:off x="161100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67327</xdr:rowOff>
    </xdr:from>
    <xdr:ext cx="405111" cy="259045"/>
    <xdr:sp macro="" textlink="">
      <xdr:nvSpPr>
        <xdr:cNvPr id="86" name="n_4aveValue【道路】&#10;有形固定資産減価償却率"/>
        <xdr:cNvSpPr txBox="1"/>
      </xdr:nvSpPr>
      <xdr:spPr>
        <a:xfrm>
          <a:off x="83630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xdr:cNvSpPr txBox="1"/>
      </xdr:nvSpPr>
      <xdr:spPr>
        <a:xfrm>
          <a:off x="317056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8" name="n_2mainValue【道路】&#10;有形固定資産減価償却率"/>
        <xdr:cNvSpPr txBox="1"/>
      </xdr:nvSpPr>
      <xdr:spPr>
        <a:xfrm>
          <a:off x="238570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11447</xdr:rowOff>
    </xdr:from>
    <xdr:ext cx="405111" cy="259045"/>
    <xdr:sp macro="" textlink="">
      <xdr:nvSpPr>
        <xdr:cNvPr id="89" name="n_3mainValue【道路】&#10;有形固定資産減価償却率"/>
        <xdr:cNvSpPr txBox="1"/>
      </xdr:nvSpPr>
      <xdr:spPr>
        <a:xfrm>
          <a:off x="161100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90" name="n_4mainValue【道路】&#10;有形固定資産減価償却率"/>
        <xdr:cNvSpPr txBox="1"/>
      </xdr:nvSpPr>
      <xdr:spPr>
        <a:xfrm>
          <a:off x="83630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529992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52676</xdr:rowOff>
    </xdr:from>
    <xdr:to>
      <xdr:col>54</xdr:col>
      <xdr:colOff>189865</xdr:colOff>
      <xdr:row>42</xdr:row>
      <xdr:rowOff>91973</xdr:rowOff>
    </xdr:to>
    <xdr:cxnSp macro="">
      <xdr:nvCxnSpPr>
        <xdr:cNvPr id="116" name="直線コネクタ 115"/>
        <xdr:cNvCxnSpPr/>
      </xdr:nvCxnSpPr>
      <xdr:spPr>
        <a:xfrm flipV="1">
          <a:off x="9219565" y="5752436"/>
          <a:ext cx="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95800</xdr:rowOff>
    </xdr:from>
    <xdr:ext cx="469744" cy="259045"/>
    <xdr:sp macro="" textlink="">
      <xdr:nvSpPr>
        <xdr:cNvPr id="117" name="【道路】&#10;一人当たり延長最小値テキスト"/>
        <xdr:cNvSpPr txBox="1"/>
      </xdr:nvSpPr>
      <xdr:spPr>
        <a:xfrm>
          <a:off x="9258300" y="713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91973</xdr:rowOff>
    </xdr:from>
    <xdr:to>
      <xdr:col>55</xdr:col>
      <xdr:colOff>88900</xdr:colOff>
      <xdr:row>42</xdr:row>
      <xdr:rowOff>91973</xdr:rowOff>
    </xdr:to>
    <xdr:cxnSp macro="">
      <xdr:nvCxnSpPr>
        <xdr:cNvPr id="118" name="直線コネクタ 117"/>
        <xdr:cNvCxnSpPr/>
      </xdr:nvCxnSpPr>
      <xdr:spPr>
        <a:xfrm>
          <a:off x="9154160" y="7132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170803</xdr:rowOff>
    </xdr:from>
    <xdr:ext cx="599010" cy="259045"/>
    <xdr:sp macro="" textlink="">
      <xdr:nvSpPr>
        <xdr:cNvPr id="119" name="【道路】&#10;一人当たり延長最大値テキスト"/>
        <xdr:cNvSpPr txBox="1"/>
      </xdr:nvSpPr>
      <xdr:spPr>
        <a:xfrm>
          <a:off x="9258300" y="5535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52676</xdr:rowOff>
    </xdr:from>
    <xdr:to>
      <xdr:col>55</xdr:col>
      <xdr:colOff>88900</xdr:colOff>
      <xdr:row>34</xdr:row>
      <xdr:rowOff>52676</xdr:rowOff>
    </xdr:to>
    <xdr:cxnSp macro="">
      <xdr:nvCxnSpPr>
        <xdr:cNvPr id="120" name="直線コネクタ 119"/>
        <xdr:cNvCxnSpPr/>
      </xdr:nvCxnSpPr>
      <xdr:spPr>
        <a:xfrm>
          <a:off x="9154160" y="5752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25711</xdr:rowOff>
    </xdr:from>
    <xdr:ext cx="534377" cy="259045"/>
    <xdr:sp macro="" textlink="">
      <xdr:nvSpPr>
        <xdr:cNvPr id="121" name="【道路】&#10;一人当たり延長平均値テキスト"/>
        <xdr:cNvSpPr txBox="1"/>
      </xdr:nvSpPr>
      <xdr:spPr>
        <a:xfrm>
          <a:off x="9258300" y="673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2834</xdr:rowOff>
    </xdr:from>
    <xdr:to>
      <xdr:col>55</xdr:col>
      <xdr:colOff>50800</xdr:colOff>
      <xdr:row>41</xdr:row>
      <xdr:rowOff>104434</xdr:rowOff>
    </xdr:to>
    <xdr:sp macro="" textlink="">
      <xdr:nvSpPr>
        <xdr:cNvPr id="122" name="フローチャート: 判断 121"/>
        <xdr:cNvSpPr/>
      </xdr:nvSpPr>
      <xdr:spPr>
        <a:xfrm>
          <a:off x="9192260" y="6876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15516</xdr:rowOff>
    </xdr:from>
    <xdr:to>
      <xdr:col>50</xdr:col>
      <xdr:colOff>165100</xdr:colOff>
      <xdr:row>41</xdr:row>
      <xdr:rowOff>117116</xdr:rowOff>
    </xdr:to>
    <xdr:sp macro="" textlink="">
      <xdr:nvSpPr>
        <xdr:cNvPr id="123" name="フローチャート: 判断 122"/>
        <xdr:cNvSpPr/>
      </xdr:nvSpPr>
      <xdr:spPr>
        <a:xfrm>
          <a:off x="8445500" y="688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23647</xdr:rowOff>
    </xdr:from>
    <xdr:to>
      <xdr:col>46</xdr:col>
      <xdr:colOff>38100</xdr:colOff>
      <xdr:row>41</xdr:row>
      <xdr:rowOff>125247</xdr:rowOff>
    </xdr:to>
    <xdr:sp macro="" textlink="">
      <xdr:nvSpPr>
        <xdr:cNvPr id="124" name="フローチャート: 判断 123"/>
        <xdr:cNvSpPr/>
      </xdr:nvSpPr>
      <xdr:spPr>
        <a:xfrm>
          <a:off x="7670800" y="68968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169570</xdr:rowOff>
    </xdr:from>
    <xdr:to>
      <xdr:col>41</xdr:col>
      <xdr:colOff>101600</xdr:colOff>
      <xdr:row>41</xdr:row>
      <xdr:rowOff>99720</xdr:rowOff>
    </xdr:to>
    <xdr:sp macro="" textlink="">
      <xdr:nvSpPr>
        <xdr:cNvPr id="125" name="フローチャート: 判断 124"/>
        <xdr:cNvSpPr/>
      </xdr:nvSpPr>
      <xdr:spPr>
        <a:xfrm>
          <a:off x="6873240" y="6875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166348</xdr:rowOff>
    </xdr:from>
    <xdr:to>
      <xdr:col>36</xdr:col>
      <xdr:colOff>165100</xdr:colOff>
      <xdr:row>41</xdr:row>
      <xdr:rowOff>96498</xdr:rowOff>
    </xdr:to>
    <xdr:sp macro="" textlink="">
      <xdr:nvSpPr>
        <xdr:cNvPr id="126" name="フローチャート: 判断 125"/>
        <xdr:cNvSpPr/>
      </xdr:nvSpPr>
      <xdr:spPr>
        <a:xfrm>
          <a:off x="6098540" y="6871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14852</xdr:rowOff>
    </xdr:from>
    <xdr:to>
      <xdr:col>55</xdr:col>
      <xdr:colOff>50800</xdr:colOff>
      <xdr:row>41</xdr:row>
      <xdr:rowOff>116452</xdr:rowOff>
    </xdr:to>
    <xdr:sp macro="" textlink="">
      <xdr:nvSpPr>
        <xdr:cNvPr id="132" name="楕円 131"/>
        <xdr:cNvSpPr/>
      </xdr:nvSpPr>
      <xdr:spPr>
        <a:xfrm>
          <a:off x="9192260" y="68880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164729</xdr:rowOff>
    </xdr:from>
    <xdr:ext cx="534377" cy="259045"/>
    <xdr:sp macro="" textlink="">
      <xdr:nvSpPr>
        <xdr:cNvPr id="133" name="【道路】&#10;一人当たり延長該当値テキスト"/>
        <xdr:cNvSpPr txBox="1"/>
      </xdr:nvSpPr>
      <xdr:spPr>
        <a:xfrm>
          <a:off x="9258300" y="68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18847</xdr:rowOff>
    </xdr:from>
    <xdr:to>
      <xdr:col>50</xdr:col>
      <xdr:colOff>165100</xdr:colOff>
      <xdr:row>41</xdr:row>
      <xdr:rowOff>120447</xdr:rowOff>
    </xdr:to>
    <xdr:sp macro="" textlink="">
      <xdr:nvSpPr>
        <xdr:cNvPr id="134" name="楕円 133"/>
        <xdr:cNvSpPr/>
      </xdr:nvSpPr>
      <xdr:spPr>
        <a:xfrm>
          <a:off x="8445500" y="68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65652</xdr:rowOff>
    </xdr:from>
    <xdr:to>
      <xdr:col>55</xdr:col>
      <xdr:colOff>0</xdr:colOff>
      <xdr:row>41</xdr:row>
      <xdr:rowOff>69647</xdr:rowOff>
    </xdr:to>
    <xdr:cxnSp macro="">
      <xdr:nvCxnSpPr>
        <xdr:cNvPr id="135" name="直線コネクタ 134"/>
        <xdr:cNvCxnSpPr/>
      </xdr:nvCxnSpPr>
      <xdr:spPr>
        <a:xfrm flipV="1">
          <a:off x="8496300" y="6938892"/>
          <a:ext cx="7239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27185</xdr:rowOff>
    </xdr:from>
    <xdr:to>
      <xdr:col>46</xdr:col>
      <xdr:colOff>38100</xdr:colOff>
      <xdr:row>41</xdr:row>
      <xdr:rowOff>128785</xdr:rowOff>
    </xdr:to>
    <xdr:sp macro="" textlink="">
      <xdr:nvSpPr>
        <xdr:cNvPr id="136" name="楕円 135"/>
        <xdr:cNvSpPr/>
      </xdr:nvSpPr>
      <xdr:spPr>
        <a:xfrm>
          <a:off x="7670800" y="6900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69647</xdr:rowOff>
    </xdr:from>
    <xdr:to>
      <xdr:col>50</xdr:col>
      <xdr:colOff>114300</xdr:colOff>
      <xdr:row>41</xdr:row>
      <xdr:rowOff>77985</xdr:rowOff>
    </xdr:to>
    <xdr:cxnSp macro="">
      <xdr:nvCxnSpPr>
        <xdr:cNvPr id="137" name="直線コネクタ 136"/>
        <xdr:cNvCxnSpPr/>
      </xdr:nvCxnSpPr>
      <xdr:spPr>
        <a:xfrm flipV="1">
          <a:off x="7713980" y="6942887"/>
          <a:ext cx="78232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28927</xdr:rowOff>
    </xdr:from>
    <xdr:to>
      <xdr:col>41</xdr:col>
      <xdr:colOff>101600</xdr:colOff>
      <xdr:row>41</xdr:row>
      <xdr:rowOff>130527</xdr:rowOff>
    </xdr:to>
    <xdr:sp macro="" textlink="">
      <xdr:nvSpPr>
        <xdr:cNvPr id="138" name="楕円 137"/>
        <xdr:cNvSpPr/>
      </xdr:nvSpPr>
      <xdr:spPr>
        <a:xfrm>
          <a:off x="6873240" y="690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77985</xdr:rowOff>
    </xdr:from>
    <xdr:to>
      <xdr:col>45</xdr:col>
      <xdr:colOff>177800</xdr:colOff>
      <xdr:row>41</xdr:row>
      <xdr:rowOff>79727</xdr:rowOff>
    </xdr:to>
    <xdr:cxnSp macro="">
      <xdr:nvCxnSpPr>
        <xdr:cNvPr id="139" name="直線コネクタ 138"/>
        <xdr:cNvCxnSpPr/>
      </xdr:nvCxnSpPr>
      <xdr:spPr>
        <a:xfrm flipV="1">
          <a:off x="6924040" y="6951225"/>
          <a:ext cx="78994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30538</xdr:rowOff>
    </xdr:from>
    <xdr:to>
      <xdr:col>36</xdr:col>
      <xdr:colOff>165100</xdr:colOff>
      <xdr:row>41</xdr:row>
      <xdr:rowOff>132138</xdr:rowOff>
    </xdr:to>
    <xdr:sp macro="" textlink="">
      <xdr:nvSpPr>
        <xdr:cNvPr id="140" name="楕円 139"/>
        <xdr:cNvSpPr/>
      </xdr:nvSpPr>
      <xdr:spPr>
        <a:xfrm>
          <a:off x="6098540" y="69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79727</xdr:rowOff>
    </xdr:from>
    <xdr:to>
      <xdr:col>41</xdr:col>
      <xdr:colOff>50800</xdr:colOff>
      <xdr:row>41</xdr:row>
      <xdr:rowOff>81338</xdr:rowOff>
    </xdr:to>
    <xdr:cxnSp macro="">
      <xdr:nvCxnSpPr>
        <xdr:cNvPr id="141" name="直線コネクタ 140"/>
        <xdr:cNvCxnSpPr/>
      </xdr:nvCxnSpPr>
      <xdr:spPr>
        <a:xfrm flipV="1">
          <a:off x="6149340" y="6952967"/>
          <a:ext cx="7747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133643</xdr:rowOff>
    </xdr:from>
    <xdr:ext cx="534377" cy="259045"/>
    <xdr:sp macro="" textlink="">
      <xdr:nvSpPr>
        <xdr:cNvPr id="142" name="n_1aveValue【道路】&#10;一人当たり延長"/>
        <xdr:cNvSpPr txBox="1"/>
      </xdr:nvSpPr>
      <xdr:spPr>
        <a:xfrm>
          <a:off x="8239271" y="667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141774</xdr:rowOff>
    </xdr:from>
    <xdr:ext cx="534377" cy="259045"/>
    <xdr:sp macro="" textlink="">
      <xdr:nvSpPr>
        <xdr:cNvPr id="143" name="n_2aveValue【道路】&#10;一人当たり延長"/>
        <xdr:cNvSpPr txBox="1"/>
      </xdr:nvSpPr>
      <xdr:spPr>
        <a:xfrm>
          <a:off x="7477271"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116247</xdr:rowOff>
    </xdr:from>
    <xdr:ext cx="534377" cy="259045"/>
    <xdr:sp macro="" textlink="">
      <xdr:nvSpPr>
        <xdr:cNvPr id="144" name="n_3aveValue【道路】&#10;一人当たり延長"/>
        <xdr:cNvSpPr txBox="1"/>
      </xdr:nvSpPr>
      <xdr:spPr>
        <a:xfrm>
          <a:off x="670257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113025</xdr:rowOff>
    </xdr:from>
    <xdr:ext cx="534377" cy="259045"/>
    <xdr:sp macro="" textlink="">
      <xdr:nvSpPr>
        <xdr:cNvPr id="145" name="n_4aveValue【道路】&#10;一人当たり延長"/>
        <xdr:cNvSpPr txBox="1"/>
      </xdr:nvSpPr>
      <xdr:spPr>
        <a:xfrm>
          <a:off x="5905011" y="66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111574</xdr:rowOff>
    </xdr:from>
    <xdr:ext cx="534377" cy="259045"/>
    <xdr:sp macro="" textlink="">
      <xdr:nvSpPr>
        <xdr:cNvPr id="146" name="n_1mainValue【道路】&#10;一人当たり延長"/>
        <xdr:cNvSpPr txBox="1"/>
      </xdr:nvSpPr>
      <xdr:spPr>
        <a:xfrm>
          <a:off x="8239271" y="69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119912</xdr:rowOff>
    </xdr:from>
    <xdr:ext cx="534377" cy="259045"/>
    <xdr:sp macro="" textlink="">
      <xdr:nvSpPr>
        <xdr:cNvPr id="147" name="n_2mainValue【道路】&#10;一人当たり延長"/>
        <xdr:cNvSpPr txBox="1"/>
      </xdr:nvSpPr>
      <xdr:spPr>
        <a:xfrm>
          <a:off x="7477271" y="699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121654</xdr:rowOff>
    </xdr:from>
    <xdr:ext cx="534377" cy="259045"/>
    <xdr:sp macro="" textlink="">
      <xdr:nvSpPr>
        <xdr:cNvPr id="148" name="n_3mainValue【道路】&#10;一人当たり延長"/>
        <xdr:cNvSpPr txBox="1"/>
      </xdr:nvSpPr>
      <xdr:spPr>
        <a:xfrm>
          <a:off x="6702571" y="69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123265</xdr:rowOff>
    </xdr:from>
    <xdr:ext cx="534377" cy="259045"/>
    <xdr:sp macro="" textlink="">
      <xdr:nvSpPr>
        <xdr:cNvPr id="149" name="n_4mainValue【道路】&#10;一人当たり延長"/>
        <xdr:cNvSpPr txBox="1"/>
      </xdr:nvSpPr>
      <xdr:spPr>
        <a:xfrm>
          <a:off x="5905011" y="69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139065</xdr:rowOff>
    </xdr:to>
    <xdr:cxnSp macro="">
      <xdr:nvCxnSpPr>
        <xdr:cNvPr id="173" name="直線コネクタ 172"/>
        <xdr:cNvCxnSpPr/>
      </xdr:nvCxnSpPr>
      <xdr:spPr>
        <a:xfrm flipV="1">
          <a:off x="4086225" y="94716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142892</xdr:rowOff>
    </xdr:from>
    <xdr:ext cx="405111" cy="259045"/>
    <xdr:sp macro="" textlink="">
      <xdr:nvSpPr>
        <xdr:cNvPr id="174" name="【橋りょう・トンネル】&#10;有形固定資産減価償却率最小値テキスト"/>
        <xdr:cNvSpPr txBox="1"/>
      </xdr:nvSpPr>
      <xdr:spPr>
        <a:xfrm>
          <a:off x="4124960"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139065</xdr:rowOff>
    </xdr:from>
    <xdr:to>
      <xdr:col>24</xdr:col>
      <xdr:colOff>152400</xdr:colOff>
      <xdr:row>64</xdr:row>
      <xdr:rowOff>139065</xdr:rowOff>
    </xdr:to>
    <xdr:cxnSp macro="">
      <xdr:nvCxnSpPr>
        <xdr:cNvPr id="175" name="直線コネクタ 174"/>
        <xdr:cNvCxnSpPr/>
      </xdr:nvCxnSpPr>
      <xdr:spPr>
        <a:xfrm>
          <a:off x="4020820" y="10868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6" name="【橋りょう・トンネル】&#10;有形固定資産減価償却率最大値テキスト"/>
        <xdr:cNvSpPr txBox="1"/>
      </xdr:nvSpPr>
      <xdr:spPr>
        <a:xfrm>
          <a:off x="4124960" y="925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7" name="直線コネクタ 176"/>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144797</xdr:rowOff>
    </xdr:from>
    <xdr:ext cx="405111" cy="259045"/>
    <xdr:sp macro="" textlink="">
      <xdr:nvSpPr>
        <xdr:cNvPr id="178" name="【橋りょう・トンネル】&#10;有形固定資産減価償却率平均値テキスト"/>
        <xdr:cNvSpPr txBox="1"/>
      </xdr:nvSpPr>
      <xdr:spPr>
        <a:xfrm>
          <a:off x="412496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79" name="フローチャート: 判断 178"/>
        <xdr:cNvSpPr/>
      </xdr:nvSpPr>
      <xdr:spPr>
        <a:xfrm>
          <a:off x="403606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135890</xdr:rowOff>
    </xdr:from>
    <xdr:to>
      <xdr:col>20</xdr:col>
      <xdr:colOff>38100</xdr:colOff>
      <xdr:row>62</xdr:row>
      <xdr:rowOff>66040</xdr:rowOff>
    </xdr:to>
    <xdr:sp macro="" textlink="">
      <xdr:nvSpPr>
        <xdr:cNvPr id="180" name="フローチャート: 判断 179"/>
        <xdr:cNvSpPr/>
      </xdr:nvSpPr>
      <xdr:spPr>
        <a:xfrm>
          <a:off x="33121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181" name="フローチャート: 判断 180"/>
        <xdr:cNvSpPr/>
      </xdr:nvSpPr>
      <xdr:spPr>
        <a:xfrm>
          <a:off x="2514600" y="10314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109220</xdr:rowOff>
    </xdr:from>
    <xdr:to>
      <xdr:col>10</xdr:col>
      <xdr:colOff>165100</xdr:colOff>
      <xdr:row>62</xdr:row>
      <xdr:rowOff>39370</xdr:rowOff>
    </xdr:to>
    <xdr:sp macro="" textlink="">
      <xdr:nvSpPr>
        <xdr:cNvPr id="182" name="フローチャート: 判断 181"/>
        <xdr:cNvSpPr/>
      </xdr:nvSpPr>
      <xdr:spPr>
        <a:xfrm>
          <a:off x="173990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88265</xdr:rowOff>
    </xdr:from>
    <xdr:to>
      <xdr:col>6</xdr:col>
      <xdr:colOff>38100</xdr:colOff>
      <xdr:row>62</xdr:row>
      <xdr:rowOff>18415</xdr:rowOff>
    </xdr:to>
    <xdr:sp macro="" textlink="">
      <xdr:nvSpPr>
        <xdr:cNvPr id="183" name="フローチャート: 判断 182"/>
        <xdr:cNvSpPr/>
      </xdr:nvSpPr>
      <xdr:spPr>
        <a:xfrm>
          <a:off x="965200" y="1031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9" name="楕円 188"/>
        <xdr:cNvSpPr/>
      </xdr:nvSpPr>
      <xdr:spPr>
        <a:xfrm>
          <a:off x="4036060" y="1033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134002</xdr:rowOff>
    </xdr:from>
    <xdr:ext cx="405111" cy="259045"/>
    <xdr:sp macro="" textlink="">
      <xdr:nvSpPr>
        <xdr:cNvPr id="190" name="【橋りょう・トンネル】&#10;有形固定資産減価償却率該当値テキスト"/>
        <xdr:cNvSpPr txBox="1"/>
      </xdr:nvSpPr>
      <xdr:spPr>
        <a:xfrm>
          <a:off x="412496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133985</xdr:rowOff>
    </xdr:from>
    <xdr:to>
      <xdr:col>20</xdr:col>
      <xdr:colOff>38100</xdr:colOff>
      <xdr:row>62</xdr:row>
      <xdr:rowOff>64135</xdr:rowOff>
    </xdr:to>
    <xdr:sp macro="" textlink="">
      <xdr:nvSpPr>
        <xdr:cNvPr id="191" name="楕円 190"/>
        <xdr:cNvSpPr/>
      </xdr:nvSpPr>
      <xdr:spPr>
        <a:xfrm>
          <a:off x="3312160" y="10360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13335</xdr:rowOff>
    </xdr:to>
    <xdr:cxnSp macro="">
      <xdr:nvCxnSpPr>
        <xdr:cNvPr id="192" name="直線コネクタ 191"/>
        <xdr:cNvCxnSpPr/>
      </xdr:nvCxnSpPr>
      <xdr:spPr>
        <a:xfrm flipV="1">
          <a:off x="3355340" y="1038796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93" name="楕円 192"/>
        <xdr:cNvSpPr/>
      </xdr:nvSpPr>
      <xdr:spPr>
        <a:xfrm>
          <a:off x="2514600" y="1036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xdr:rowOff>
    </xdr:from>
    <xdr:to>
      <xdr:col>19</xdr:col>
      <xdr:colOff>177800</xdr:colOff>
      <xdr:row>62</xdr:row>
      <xdr:rowOff>13335</xdr:rowOff>
    </xdr:to>
    <xdr:cxnSp macro="">
      <xdr:nvCxnSpPr>
        <xdr:cNvPr id="194" name="直線コネクタ 193"/>
        <xdr:cNvCxnSpPr/>
      </xdr:nvCxnSpPr>
      <xdr:spPr>
        <a:xfrm>
          <a:off x="2565400" y="1040701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114935</xdr:rowOff>
    </xdr:from>
    <xdr:to>
      <xdr:col>10</xdr:col>
      <xdr:colOff>165100</xdr:colOff>
      <xdr:row>62</xdr:row>
      <xdr:rowOff>45085</xdr:rowOff>
    </xdr:to>
    <xdr:sp macro="" textlink="">
      <xdr:nvSpPr>
        <xdr:cNvPr id="195" name="楕円 194"/>
        <xdr:cNvSpPr/>
      </xdr:nvSpPr>
      <xdr:spPr>
        <a:xfrm>
          <a:off x="1739900" y="10340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165735</xdr:rowOff>
    </xdr:from>
    <xdr:to>
      <xdr:col>15</xdr:col>
      <xdr:colOff>50800</xdr:colOff>
      <xdr:row>62</xdr:row>
      <xdr:rowOff>13335</xdr:rowOff>
    </xdr:to>
    <xdr:cxnSp macro="">
      <xdr:nvCxnSpPr>
        <xdr:cNvPr id="196" name="直線コネクタ 195"/>
        <xdr:cNvCxnSpPr/>
      </xdr:nvCxnSpPr>
      <xdr:spPr>
        <a:xfrm>
          <a:off x="1790700" y="103917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7" name="楕円 196"/>
        <xdr:cNvSpPr/>
      </xdr:nvSpPr>
      <xdr:spPr>
        <a:xfrm>
          <a:off x="96520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0</xdr:rowOff>
    </xdr:to>
    <xdr:cxnSp macro="">
      <xdr:nvCxnSpPr>
        <xdr:cNvPr id="198" name="直線コネクタ 197"/>
        <xdr:cNvCxnSpPr/>
      </xdr:nvCxnSpPr>
      <xdr:spPr>
        <a:xfrm flipV="1">
          <a:off x="1008380" y="103917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57167</xdr:rowOff>
    </xdr:from>
    <xdr:ext cx="405111" cy="259045"/>
    <xdr:sp macro="" textlink="">
      <xdr:nvSpPr>
        <xdr:cNvPr id="199" name="n_1aveValue【橋りょう・トンネル】&#10;有形固定資産減価償却率"/>
        <xdr:cNvSpPr txBox="1"/>
      </xdr:nvSpPr>
      <xdr:spPr>
        <a:xfrm>
          <a:off x="317056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34942</xdr:rowOff>
    </xdr:from>
    <xdr:ext cx="405111" cy="259045"/>
    <xdr:sp macro="" textlink="">
      <xdr:nvSpPr>
        <xdr:cNvPr id="200" name="n_2aveValue【橋りょう・トンネル】&#10;有形固定資産減価償却率"/>
        <xdr:cNvSpPr txBox="1"/>
      </xdr:nvSpPr>
      <xdr:spPr>
        <a:xfrm>
          <a:off x="23857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55897</xdr:rowOff>
    </xdr:from>
    <xdr:ext cx="405111" cy="259045"/>
    <xdr:sp macro="" textlink="">
      <xdr:nvSpPr>
        <xdr:cNvPr id="201" name="n_3aveValue【橋りょう・トンネル】&#10;有形固定資産減価償却率"/>
        <xdr:cNvSpPr txBox="1"/>
      </xdr:nvSpPr>
      <xdr:spPr>
        <a:xfrm>
          <a:off x="161100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34942</xdr:rowOff>
    </xdr:from>
    <xdr:ext cx="405111" cy="259045"/>
    <xdr:sp macro="" textlink="">
      <xdr:nvSpPr>
        <xdr:cNvPr id="202" name="n_4aveValue【橋りょう・トンネル】&#10;有形固定資産減価償却率"/>
        <xdr:cNvSpPr txBox="1"/>
      </xdr:nvSpPr>
      <xdr:spPr>
        <a:xfrm>
          <a:off x="83630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80662</xdr:rowOff>
    </xdr:from>
    <xdr:ext cx="405111" cy="259045"/>
    <xdr:sp macro="" textlink="">
      <xdr:nvSpPr>
        <xdr:cNvPr id="203" name="n_1mainValue【橋りょう・トンネル】&#10;有形固定資産減価償却率"/>
        <xdr:cNvSpPr txBox="1"/>
      </xdr:nvSpPr>
      <xdr:spPr>
        <a:xfrm>
          <a:off x="317056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204" name="n_2mainValue【橋りょう・トンネル】&#10;有形固定資産減価償却率"/>
        <xdr:cNvSpPr txBox="1"/>
      </xdr:nvSpPr>
      <xdr:spPr>
        <a:xfrm>
          <a:off x="238570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36212</xdr:rowOff>
    </xdr:from>
    <xdr:ext cx="405111" cy="259045"/>
    <xdr:sp macro="" textlink="">
      <xdr:nvSpPr>
        <xdr:cNvPr id="205" name="n_3mainValue【橋りょう・トンネル】&#10;有形固定資産減価償却率"/>
        <xdr:cNvSpPr txBox="1"/>
      </xdr:nvSpPr>
      <xdr:spPr>
        <a:xfrm>
          <a:off x="161100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6" name="n_4mainValue【橋りょう・トンネル】&#10;有形固定資産減価償却率"/>
        <xdr:cNvSpPr txBox="1"/>
      </xdr:nvSpPr>
      <xdr:spPr>
        <a:xfrm>
          <a:off x="83630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421</xdr:rowOff>
    </xdr:from>
    <xdr:to>
      <xdr:col>54</xdr:col>
      <xdr:colOff>189865</xdr:colOff>
      <xdr:row>63</xdr:row>
      <xdr:rowOff>163721</xdr:rowOff>
    </xdr:to>
    <xdr:cxnSp macro="">
      <xdr:nvCxnSpPr>
        <xdr:cNvPr id="228" name="直線コネクタ 227"/>
        <xdr:cNvCxnSpPr/>
      </xdr:nvCxnSpPr>
      <xdr:spPr>
        <a:xfrm flipV="1">
          <a:off x="9219565" y="9388261"/>
          <a:ext cx="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167548</xdr:rowOff>
    </xdr:from>
    <xdr:ext cx="469744" cy="259045"/>
    <xdr:sp macro="" textlink="">
      <xdr:nvSpPr>
        <xdr:cNvPr id="229" name="【橋りょう・トンネル】&#10;一人当たり有形固定資産（償却資産）額最小値テキスト"/>
        <xdr:cNvSpPr txBox="1"/>
      </xdr:nvSpPr>
      <xdr:spPr>
        <a:xfrm>
          <a:off x="9258300" y="10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163721</xdr:rowOff>
    </xdr:from>
    <xdr:to>
      <xdr:col>55</xdr:col>
      <xdr:colOff>88900</xdr:colOff>
      <xdr:row>63</xdr:row>
      <xdr:rowOff>163721</xdr:rowOff>
    </xdr:to>
    <xdr:cxnSp macro="">
      <xdr:nvCxnSpPr>
        <xdr:cNvPr id="230" name="直線コネクタ 229"/>
        <xdr:cNvCxnSpPr/>
      </xdr:nvCxnSpPr>
      <xdr:spPr>
        <a:xfrm>
          <a:off x="9154160" y="10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118548</xdr:rowOff>
    </xdr:from>
    <xdr:ext cx="599010" cy="259045"/>
    <xdr:sp macro="" textlink="">
      <xdr:nvSpPr>
        <xdr:cNvPr id="231" name="【橋りょう・トンネル】&#10;一人当たり有形固定資産（償却資産）額最大値テキスト"/>
        <xdr:cNvSpPr txBox="1"/>
      </xdr:nvSpPr>
      <xdr:spPr>
        <a:xfrm>
          <a:off x="9258300" y="917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421</xdr:rowOff>
    </xdr:from>
    <xdr:to>
      <xdr:col>55</xdr:col>
      <xdr:colOff>88900</xdr:colOff>
      <xdr:row>56</xdr:row>
      <xdr:rowOff>421</xdr:rowOff>
    </xdr:to>
    <xdr:cxnSp macro="">
      <xdr:nvCxnSpPr>
        <xdr:cNvPr id="232" name="直線コネクタ 231"/>
        <xdr:cNvCxnSpPr/>
      </xdr:nvCxnSpPr>
      <xdr:spPr>
        <a:xfrm>
          <a:off x="9154160" y="9388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53481</xdr:rowOff>
    </xdr:from>
    <xdr:ext cx="599010" cy="259045"/>
    <xdr:sp macro="" textlink="">
      <xdr:nvSpPr>
        <xdr:cNvPr id="233" name="【橋りょう・トンネル】&#10;一人当たり有形固定資産（償却資産）額平均値テキスト"/>
        <xdr:cNvSpPr txBox="1"/>
      </xdr:nvSpPr>
      <xdr:spPr>
        <a:xfrm>
          <a:off x="9258300" y="101118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30604</xdr:rowOff>
    </xdr:from>
    <xdr:to>
      <xdr:col>55</xdr:col>
      <xdr:colOff>50800</xdr:colOff>
      <xdr:row>61</xdr:row>
      <xdr:rowOff>132204</xdr:rowOff>
    </xdr:to>
    <xdr:sp macro="" textlink="">
      <xdr:nvSpPr>
        <xdr:cNvPr id="234" name="フローチャート: 判断 233"/>
        <xdr:cNvSpPr/>
      </xdr:nvSpPr>
      <xdr:spPr>
        <a:xfrm>
          <a:off x="9192260" y="1025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34472</xdr:rowOff>
    </xdr:from>
    <xdr:to>
      <xdr:col>50</xdr:col>
      <xdr:colOff>165100</xdr:colOff>
      <xdr:row>61</xdr:row>
      <xdr:rowOff>136072</xdr:rowOff>
    </xdr:to>
    <xdr:sp macro="" textlink="">
      <xdr:nvSpPr>
        <xdr:cNvPr id="235" name="フローチャート: 判断 234"/>
        <xdr:cNvSpPr/>
      </xdr:nvSpPr>
      <xdr:spPr>
        <a:xfrm>
          <a:off x="8445500" y="1026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70367</xdr:rowOff>
    </xdr:from>
    <xdr:to>
      <xdr:col>46</xdr:col>
      <xdr:colOff>38100</xdr:colOff>
      <xdr:row>62</xdr:row>
      <xdr:rowOff>517</xdr:rowOff>
    </xdr:to>
    <xdr:sp macro="" textlink="">
      <xdr:nvSpPr>
        <xdr:cNvPr id="236" name="フローチャート: 判断 235"/>
        <xdr:cNvSpPr/>
      </xdr:nvSpPr>
      <xdr:spPr>
        <a:xfrm>
          <a:off x="7670800" y="10296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40210</xdr:rowOff>
    </xdr:from>
    <xdr:to>
      <xdr:col>41</xdr:col>
      <xdr:colOff>101600</xdr:colOff>
      <xdr:row>61</xdr:row>
      <xdr:rowOff>141810</xdr:rowOff>
    </xdr:to>
    <xdr:sp macro="" textlink="">
      <xdr:nvSpPr>
        <xdr:cNvPr id="237" name="フローチャート: 判断 236"/>
        <xdr:cNvSpPr/>
      </xdr:nvSpPr>
      <xdr:spPr>
        <a:xfrm>
          <a:off x="687324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28815</xdr:rowOff>
    </xdr:from>
    <xdr:to>
      <xdr:col>36</xdr:col>
      <xdr:colOff>165100</xdr:colOff>
      <xdr:row>61</xdr:row>
      <xdr:rowOff>130415</xdr:rowOff>
    </xdr:to>
    <xdr:sp macro="" textlink="">
      <xdr:nvSpPr>
        <xdr:cNvPr id="238" name="フローチャート: 判断 237"/>
        <xdr:cNvSpPr/>
      </xdr:nvSpPr>
      <xdr:spPr>
        <a:xfrm>
          <a:off x="609854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92612</xdr:rowOff>
    </xdr:from>
    <xdr:to>
      <xdr:col>55</xdr:col>
      <xdr:colOff>50800</xdr:colOff>
      <xdr:row>62</xdr:row>
      <xdr:rowOff>22762</xdr:rowOff>
    </xdr:to>
    <xdr:sp macro="" textlink="">
      <xdr:nvSpPr>
        <xdr:cNvPr id="244" name="楕円 243"/>
        <xdr:cNvSpPr/>
      </xdr:nvSpPr>
      <xdr:spPr>
        <a:xfrm>
          <a:off x="9192260" y="10318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71039</xdr:rowOff>
    </xdr:from>
    <xdr:ext cx="599010" cy="259045"/>
    <xdr:sp macro="" textlink="">
      <xdr:nvSpPr>
        <xdr:cNvPr id="245" name="【橋りょう・トンネル】&#10;一人当たり有形固定資産（償却資産）額該当値テキスト"/>
        <xdr:cNvSpPr txBox="1"/>
      </xdr:nvSpPr>
      <xdr:spPr>
        <a:xfrm>
          <a:off x="9258300" y="102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68804</xdr:rowOff>
    </xdr:from>
    <xdr:to>
      <xdr:col>50</xdr:col>
      <xdr:colOff>165100</xdr:colOff>
      <xdr:row>61</xdr:row>
      <xdr:rowOff>170404</xdr:rowOff>
    </xdr:to>
    <xdr:sp macro="" textlink="">
      <xdr:nvSpPr>
        <xdr:cNvPr id="246" name="楕円 245"/>
        <xdr:cNvSpPr/>
      </xdr:nvSpPr>
      <xdr:spPr>
        <a:xfrm>
          <a:off x="8445500" y="102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119604</xdr:rowOff>
    </xdr:from>
    <xdr:to>
      <xdr:col>55</xdr:col>
      <xdr:colOff>0</xdr:colOff>
      <xdr:row>61</xdr:row>
      <xdr:rowOff>143412</xdr:rowOff>
    </xdr:to>
    <xdr:cxnSp macro="">
      <xdr:nvCxnSpPr>
        <xdr:cNvPr id="247" name="直線コネクタ 246"/>
        <xdr:cNvCxnSpPr/>
      </xdr:nvCxnSpPr>
      <xdr:spPr>
        <a:xfrm>
          <a:off x="8496300" y="10345644"/>
          <a:ext cx="723900" cy="2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58567</xdr:rowOff>
    </xdr:from>
    <xdr:to>
      <xdr:col>46</xdr:col>
      <xdr:colOff>38100</xdr:colOff>
      <xdr:row>61</xdr:row>
      <xdr:rowOff>160167</xdr:rowOff>
    </xdr:to>
    <xdr:sp macro="" textlink="">
      <xdr:nvSpPr>
        <xdr:cNvPr id="248" name="楕円 247"/>
        <xdr:cNvSpPr/>
      </xdr:nvSpPr>
      <xdr:spPr>
        <a:xfrm>
          <a:off x="7670800" y="102846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109367</xdr:rowOff>
    </xdr:from>
    <xdr:to>
      <xdr:col>50</xdr:col>
      <xdr:colOff>114300</xdr:colOff>
      <xdr:row>61</xdr:row>
      <xdr:rowOff>119604</xdr:rowOff>
    </xdr:to>
    <xdr:cxnSp macro="">
      <xdr:nvCxnSpPr>
        <xdr:cNvPr id="249" name="直線コネクタ 248"/>
        <xdr:cNvCxnSpPr/>
      </xdr:nvCxnSpPr>
      <xdr:spPr>
        <a:xfrm>
          <a:off x="7713980" y="10335407"/>
          <a:ext cx="78232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54795</xdr:rowOff>
    </xdr:from>
    <xdr:to>
      <xdr:col>41</xdr:col>
      <xdr:colOff>101600</xdr:colOff>
      <xdr:row>61</xdr:row>
      <xdr:rowOff>156395</xdr:rowOff>
    </xdr:to>
    <xdr:sp macro="" textlink="">
      <xdr:nvSpPr>
        <xdr:cNvPr id="250" name="楕円 249"/>
        <xdr:cNvSpPr/>
      </xdr:nvSpPr>
      <xdr:spPr>
        <a:xfrm>
          <a:off x="6873240" y="102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105595</xdr:rowOff>
    </xdr:from>
    <xdr:to>
      <xdr:col>45</xdr:col>
      <xdr:colOff>177800</xdr:colOff>
      <xdr:row>61</xdr:row>
      <xdr:rowOff>109367</xdr:rowOff>
    </xdr:to>
    <xdr:cxnSp macro="">
      <xdr:nvCxnSpPr>
        <xdr:cNvPr id="251" name="直線コネクタ 250"/>
        <xdr:cNvCxnSpPr/>
      </xdr:nvCxnSpPr>
      <xdr:spPr>
        <a:xfrm>
          <a:off x="6924040" y="10331635"/>
          <a:ext cx="78994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38240</xdr:rowOff>
    </xdr:from>
    <xdr:to>
      <xdr:col>36</xdr:col>
      <xdr:colOff>165100</xdr:colOff>
      <xdr:row>61</xdr:row>
      <xdr:rowOff>139840</xdr:rowOff>
    </xdr:to>
    <xdr:sp macro="" textlink="">
      <xdr:nvSpPr>
        <xdr:cNvPr id="252" name="楕円 251"/>
        <xdr:cNvSpPr/>
      </xdr:nvSpPr>
      <xdr:spPr>
        <a:xfrm>
          <a:off x="6098540" y="102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89040</xdr:rowOff>
    </xdr:from>
    <xdr:to>
      <xdr:col>41</xdr:col>
      <xdr:colOff>50800</xdr:colOff>
      <xdr:row>61</xdr:row>
      <xdr:rowOff>105595</xdr:rowOff>
    </xdr:to>
    <xdr:cxnSp macro="">
      <xdr:nvCxnSpPr>
        <xdr:cNvPr id="253" name="直線コネクタ 252"/>
        <xdr:cNvCxnSpPr/>
      </xdr:nvCxnSpPr>
      <xdr:spPr>
        <a:xfrm>
          <a:off x="6149340" y="10315080"/>
          <a:ext cx="7747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152599</xdr:rowOff>
    </xdr:from>
    <xdr:ext cx="599010" cy="259045"/>
    <xdr:sp macro="" textlink="">
      <xdr:nvSpPr>
        <xdr:cNvPr id="254" name="n_1aveValue【橋りょう・トンネル】&#10;一人当たり有形固定資産（償却資産）額"/>
        <xdr:cNvSpPr txBox="1"/>
      </xdr:nvSpPr>
      <xdr:spPr>
        <a:xfrm>
          <a:off x="8214575" y="100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163094</xdr:rowOff>
    </xdr:from>
    <xdr:ext cx="599010" cy="259045"/>
    <xdr:sp macro="" textlink="">
      <xdr:nvSpPr>
        <xdr:cNvPr id="255" name="n_2aveValue【橋りょう・トンネル】&#10;一人当たり有形固定資産（償却資産）額"/>
        <xdr:cNvSpPr txBox="1"/>
      </xdr:nvSpPr>
      <xdr:spPr>
        <a:xfrm>
          <a:off x="7444955" y="1038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158337</xdr:rowOff>
    </xdr:from>
    <xdr:ext cx="599010" cy="259045"/>
    <xdr:sp macro="" textlink="">
      <xdr:nvSpPr>
        <xdr:cNvPr id="256" name="n_3aveValue【橋りょう・トンネル】&#10;一人当たり有形固定資産（償却資産）額"/>
        <xdr:cNvSpPr txBox="1"/>
      </xdr:nvSpPr>
      <xdr:spPr>
        <a:xfrm>
          <a:off x="6670255" y="100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146942</xdr:rowOff>
    </xdr:from>
    <xdr:ext cx="599010" cy="259045"/>
    <xdr:sp macro="" textlink="">
      <xdr:nvSpPr>
        <xdr:cNvPr id="257" name="n_4aveValue【橋りょう・トンネル】&#10;一人当たり有形固定資産（償却資産）額"/>
        <xdr:cNvSpPr txBox="1"/>
      </xdr:nvSpPr>
      <xdr:spPr>
        <a:xfrm>
          <a:off x="5872695" y="1003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161531</xdr:rowOff>
    </xdr:from>
    <xdr:ext cx="599010" cy="259045"/>
    <xdr:sp macro="" textlink="">
      <xdr:nvSpPr>
        <xdr:cNvPr id="258" name="n_1mainValue【橋りょう・トンネル】&#10;一人当たり有形固定資産（償却資産）額"/>
        <xdr:cNvSpPr txBox="1"/>
      </xdr:nvSpPr>
      <xdr:spPr>
        <a:xfrm>
          <a:off x="8214575" y="1038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5244</xdr:rowOff>
    </xdr:from>
    <xdr:ext cx="599010" cy="259045"/>
    <xdr:sp macro="" textlink="">
      <xdr:nvSpPr>
        <xdr:cNvPr id="259" name="n_2mainValue【橋りょう・トンネル】&#10;一人当たり有形固定資産（償却資産）額"/>
        <xdr:cNvSpPr txBox="1"/>
      </xdr:nvSpPr>
      <xdr:spPr>
        <a:xfrm>
          <a:off x="744495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147522</xdr:rowOff>
    </xdr:from>
    <xdr:ext cx="599010" cy="259045"/>
    <xdr:sp macro="" textlink="">
      <xdr:nvSpPr>
        <xdr:cNvPr id="260" name="n_3mainValue【橋りょう・トンネル】&#10;一人当たり有形固定資産（償却資産）額"/>
        <xdr:cNvSpPr txBox="1"/>
      </xdr:nvSpPr>
      <xdr:spPr>
        <a:xfrm>
          <a:off x="6670255" y="1037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130967</xdr:rowOff>
    </xdr:from>
    <xdr:ext cx="599010" cy="259045"/>
    <xdr:sp macro="" textlink="">
      <xdr:nvSpPr>
        <xdr:cNvPr id="261" name="n_4mainValue【橋りょう・トンネル】&#10;一人当たり有形固定資産（償却資産）額"/>
        <xdr:cNvSpPr txBox="1"/>
      </xdr:nvSpPr>
      <xdr:spPr>
        <a:xfrm>
          <a:off x="5872695" y="10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114300</xdr:rowOff>
    </xdr:to>
    <xdr:cxnSp macro="">
      <xdr:nvCxnSpPr>
        <xdr:cNvPr id="286" name="直線コネクタ 285"/>
        <xdr:cNvCxnSpPr/>
      </xdr:nvCxnSpPr>
      <xdr:spPr>
        <a:xfrm flipV="1">
          <a:off x="4086225" y="1327975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89" name="【公営住宅】&#10;有形固定資産減価償却率最大値テキスト"/>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0" name="直線コネクタ 289"/>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91" name="【公営住宅】&#10;有形固定資産減価償却率平均値テキスト"/>
        <xdr:cNvSpPr txBox="1"/>
      </xdr:nvSpPr>
      <xdr:spPr>
        <a:xfrm>
          <a:off x="4124960" y="13916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92" name="フローチャート: 判断 291"/>
        <xdr:cNvSpPr/>
      </xdr:nvSpPr>
      <xdr:spPr>
        <a:xfrm>
          <a:off x="4036060" y="1393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93" name="フローチャート: 判断 292"/>
        <xdr:cNvSpPr/>
      </xdr:nvSpPr>
      <xdr:spPr>
        <a:xfrm>
          <a:off x="3312160" y="13918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143511</xdr:rowOff>
    </xdr:from>
    <xdr:to>
      <xdr:col>15</xdr:col>
      <xdr:colOff>101600</xdr:colOff>
      <xdr:row>83</xdr:row>
      <xdr:rowOff>73661</xdr:rowOff>
    </xdr:to>
    <xdr:sp macro="" textlink="">
      <xdr:nvSpPr>
        <xdr:cNvPr id="294" name="フローチャート: 判断 293"/>
        <xdr:cNvSpPr/>
      </xdr:nvSpPr>
      <xdr:spPr>
        <a:xfrm>
          <a:off x="251460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111125</xdr:rowOff>
    </xdr:from>
    <xdr:to>
      <xdr:col>10</xdr:col>
      <xdr:colOff>165100</xdr:colOff>
      <xdr:row>83</xdr:row>
      <xdr:rowOff>41275</xdr:rowOff>
    </xdr:to>
    <xdr:sp macro="" textlink="">
      <xdr:nvSpPr>
        <xdr:cNvPr id="295" name="フローチャート: 判断 294"/>
        <xdr:cNvSpPr/>
      </xdr:nvSpPr>
      <xdr:spPr>
        <a:xfrm>
          <a:off x="17399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6" name="フローチャート: 判断 295"/>
        <xdr:cNvSpPr/>
      </xdr:nvSpPr>
      <xdr:spPr>
        <a:xfrm>
          <a:off x="9652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2" name="楕円 301"/>
        <xdr:cNvSpPr/>
      </xdr:nvSpPr>
      <xdr:spPr>
        <a:xfrm>
          <a:off x="4036060" y="13872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149241</xdr:rowOff>
    </xdr:from>
    <xdr:ext cx="405111" cy="259045"/>
    <xdr:sp macro="" textlink="">
      <xdr:nvSpPr>
        <xdr:cNvPr id="303" name="【公営住宅】&#10;有形固定資産減価償却率該当値テキスト"/>
        <xdr:cNvSpPr txBox="1"/>
      </xdr:nvSpPr>
      <xdr:spPr>
        <a:xfrm>
          <a:off x="4124960" y="137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84455</xdr:rowOff>
    </xdr:from>
    <xdr:to>
      <xdr:col>20</xdr:col>
      <xdr:colOff>38100</xdr:colOff>
      <xdr:row>83</xdr:row>
      <xdr:rowOff>14605</xdr:rowOff>
    </xdr:to>
    <xdr:sp macro="" textlink="">
      <xdr:nvSpPr>
        <xdr:cNvPr id="304" name="楕円 303"/>
        <xdr:cNvSpPr/>
      </xdr:nvSpPr>
      <xdr:spPr>
        <a:xfrm>
          <a:off x="3312160" y="13830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135255</xdr:rowOff>
    </xdr:from>
    <xdr:to>
      <xdr:col>24</xdr:col>
      <xdr:colOff>63500</xdr:colOff>
      <xdr:row>83</xdr:row>
      <xdr:rowOff>5714</xdr:rowOff>
    </xdr:to>
    <xdr:cxnSp macro="">
      <xdr:nvCxnSpPr>
        <xdr:cNvPr id="305" name="直線コネクタ 304"/>
        <xdr:cNvCxnSpPr/>
      </xdr:nvCxnSpPr>
      <xdr:spPr>
        <a:xfrm>
          <a:off x="3355340" y="13881735"/>
          <a:ext cx="73152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306" name="楕円 305"/>
        <xdr:cNvSpPr/>
      </xdr:nvSpPr>
      <xdr:spPr>
        <a:xfrm>
          <a:off x="25146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135255</xdr:rowOff>
    </xdr:to>
    <xdr:cxnSp macro="">
      <xdr:nvCxnSpPr>
        <xdr:cNvPr id="307" name="直線コネクタ 306"/>
        <xdr:cNvCxnSpPr/>
      </xdr:nvCxnSpPr>
      <xdr:spPr>
        <a:xfrm>
          <a:off x="2565400" y="1383982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8" name="楕円 307"/>
        <xdr:cNvSpPr/>
      </xdr:nvSpPr>
      <xdr:spPr>
        <a:xfrm>
          <a:off x="1739900" y="1374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93345</xdr:rowOff>
    </xdr:to>
    <xdr:cxnSp macro="">
      <xdr:nvCxnSpPr>
        <xdr:cNvPr id="309" name="直線コネクタ 308"/>
        <xdr:cNvCxnSpPr/>
      </xdr:nvCxnSpPr>
      <xdr:spPr>
        <a:xfrm>
          <a:off x="1790700" y="1379601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128270</xdr:rowOff>
    </xdr:from>
    <xdr:to>
      <xdr:col>6</xdr:col>
      <xdr:colOff>38100</xdr:colOff>
      <xdr:row>82</xdr:row>
      <xdr:rowOff>58420</xdr:rowOff>
    </xdr:to>
    <xdr:sp macro="" textlink="">
      <xdr:nvSpPr>
        <xdr:cNvPr id="310" name="楕円 309"/>
        <xdr:cNvSpPr/>
      </xdr:nvSpPr>
      <xdr:spPr>
        <a:xfrm>
          <a:off x="965200" y="1370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xdr:rowOff>
    </xdr:from>
    <xdr:to>
      <xdr:col>10</xdr:col>
      <xdr:colOff>114300</xdr:colOff>
      <xdr:row>82</xdr:row>
      <xdr:rowOff>49530</xdr:rowOff>
    </xdr:to>
    <xdr:cxnSp macro="">
      <xdr:nvCxnSpPr>
        <xdr:cNvPr id="311" name="直線コネクタ 310"/>
        <xdr:cNvCxnSpPr/>
      </xdr:nvCxnSpPr>
      <xdr:spPr>
        <a:xfrm>
          <a:off x="1008380" y="1375410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312" name="n_1aveValue【公営住宅】&#10;有形固定資産減価償却率"/>
        <xdr:cNvSpPr txBox="1"/>
      </xdr:nvSpPr>
      <xdr:spPr>
        <a:xfrm>
          <a:off x="317056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313" name="n_2aveValue【公営住宅】&#10;有形固定資産減価償却率"/>
        <xdr:cNvSpPr txBox="1"/>
      </xdr:nvSpPr>
      <xdr:spPr>
        <a:xfrm>
          <a:off x="2385704" y="13978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32402</xdr:rowOff>
    </xdr:from>
    <xdr:ext cx="405111" cy="259045"/>
    <xdr:sp macro="" textlink="">
      <xdr:nvSpPr>
        <xdr:cNvPr id="314" name="n_3aveValue【公営住宅】&#10;有形固定資産減価償却率"/>
        <xdr:cNvSpPr txBox="1"/>
      </xdr:nvSpPr>
      <xdr:spPr>
        <a:xfrm>
          <a:off x="161100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5" name="n_4aveValue【公営住宅】&#10;有形固定資産減価償却率"/>
        <xdr:cNvSpPr txBox="1"/>
      </xdr:nvSpPr>
      <xdr:spPr>
        <a:xfrm>
          <a:off x="83630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31132</xdr:rowOff>
    </xdr:from>
    <xdr:ext cx="405111" cy="259045"/>
    <xdr:sp macro="" textlink="">
      <xdr:nvSpPr>
        <xdr:cNvPr id="316" name="n_1mainValue【公営住宅】&#10;有形固定資産減価償却率"/>
        <xdr:cNvSpPr txBox="1"/>
      </xdr:nvSpPr>
      <xdr:spPr>
        <a:xfrm>
          <a:off x="317056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160672</xdr:rowOff>
    </xdr:from>
    <xdr:ext cx="405111" cy="259045"/>
    <xdr:sp macro="" textlink="">
      <xdr:nvSpPr>
        <xdr:cNvPr id="317" name="n_2mainValue【公営住宅】&#10;有形固定資産減価償却率"/>
        <xdr:cNvSpPr txBox="1"/>
      </xdr:nvSpPr>
      <xdr:spPr>
        <a:xfrm>
          <a:off x="238570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8" name="n_3mainValue【公営住宅】&#10;有形固定資産減価償却率"/>
        <xdr:cNvSpPr txBox="1"/>
      </xdr:nvSpPr>
      <xdr:spPr>
        <a:xfrm>
          <a:off x="161100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74947</xdr:rowOff>
    </xdr:from>
    <xdr:ext cx="405111" cy="259045"/>
    <xdr:sp macro="" textlink="">
      <xdr:nvSpPr>
        <xdr:cNvPr id="319" name="n_4mainValue【公営住宅】&#10;有形固定資産減価償却率"/>
        <xdr:cNvSpPr txBox="1"/>
      </xdr:nvSpPr>
      <xdr:spPr>
        <a:xfrm>
          <a:off x="83630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85</xdr:row>
      <xdr:rowOff>83820</xdr:rowOff>
    </xdr:to>
    <xdr:cxnSp macro="">
      <xdr:nvCxnSpPr>
        <xdr:cNvPr id="339" name="直線コネクタ 338"/>
        <xdr:cNvCxnSpPr/>
      </xdr:nvCxnSpPr>
      <xdr:spPr>
        <a:xfrm flipV="1">
          <a:off x="9219565" y="13196316"/>
          <a:ext cx="0" cy="113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42" name="【公営住宅】&#10;一人当たり面積最大値テキスト"/>
        <xdr:cNvSpPr txBox="1"/>
      </xdr:nvSpPr>
      <xdr:spPr>
        <a:xfrm>
          <a:off x="9258300" y="1297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43" name="直線コネクタ 342"/>
        <xdr:cNvCxnSpPr/>
      </xdr:nvCxnSpPr>
      <xdr:spPr>
        <a:xfrm>
          <a:off x="9154160" y="1319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117619</xdr:rowOff>
    </xdr:from>
    <xdr:ext cx="469744" cy="259045"/>
    <xdr:sp macro="" textlink="">
      <xdr:nvSpPr>
        <xdr:cNvPr id="344" name="【公営住宅】&#10;一人当たり面積平均値テキスト"/>
        <xdr:cNvSpPr txBox="1"/>
      </xdr:nvSpPr>
      <xdr:spPr>
        <a:xfrm>
          <a:off x="9258300" y="1386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94742</xdr:rowOff>
    </xdr:from>
    <xdr:to>
      <xdr:col>55</xdr:col>
      <xdr:colOff>50800</xdr:colOff>
      <xdr:row>84</xdr:row>
      <xdr:rowOff>24892</xdr:rowOff>
    </xdr:to>
    <xdr:sp macro="" textlink="">
      <xdr:nvSpPr>
        <xdr:cNvPr id="345" name="フローチャート: 判断 344"/>
        <xdr:cNvSpPr/>
      </xdr:nvSpPr>
      <xdr:spPr>
        <a:xfrm>
          <a:off x="9192260" y="14008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6" name="フローチャート: 判断 345"/>
        <xdr:cNvSpPr/>
      </xdr:nvSpPr>
      <xdr:spPr>
        <a:xfrm>
          <a:off x="8445500" y="14014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115315</xdr:rowOff>
    </xdr:from>
    <xdr:to>
      <xdr:col>46</xdr:col>
      <xdr:colOff>38100</xdr:colOff>
      <xdr:row>84</xdr:row>
      <xdr:rowOff>45465</xdr:rowOff>
    </xdr:to>
    <xdr:sp macro="" textlink="">
      <xdr:nvSpPr>
        <xdr:cNvPr id="347" name="フローチャート: 判断 346"/>
        <xdr:cNvSpPr/>
      </xdr:nvSpPr>
      <xdr:spPr>
        <a:xfrm>
          <a:off x="7670800" y="140294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48" name="フローチャート: 判断 347"/>
        <xdr:cNvSpPr/>
      </xdr:nvSpPr>
      <xdr:spPr>
        <a:xfrm>
          <a:off x="6873240" y="1400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83313</xdr:rowOff>
    </xdr:from>
    <xdr:to>
      <xdr:col>36</xdr:col>
      <xdr:colOff>165100</xdr:colOff>
      <xdr:row>84</xdr:row>
      <xdr:rowOff>13463</xdr:rowOff>
    </xdr:to>
    <xdr:sp macro="" textlink="">
      <xdr:nvSpPr>
        <xdr:cNvPr id="349" name="フローチャート: 判断 348"/>
        <xdr:cNvSpPr/>
      </xdr:nvSpPr>
      <xdr:spPr>
        <a:xfrm>
          <a:off x="6098540" y="139974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41021</xdr:rowOff>
    </xdr:from>
    <xdr:to>
      <xdr:col>55</xdr:col>
      <xdr:colOff>50800</xdr:colOff>
      <xdr:row>84</xdr:row>
      <xdr:rowOff>142621</xdr:rowOff>
    </xdr:to>
    <xdr:sp macro="" textlink="">
      <xdr:nvSpPr>
        <xdr:cNvPr id="355" name="楕円 354"/>
        <xdr:cNvSpPr/>
      </xdr:nvSpPr>
      <xdr:spPr>
        <a:xfrm>
          <a:off x="9192260" y="14122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19448</xdr:rowOff>
    </xdr:from>
    <xdr:ext cx="469744" cy="259045"/>
    <xdr:sp macro="" textlink="">
      <xdr:nvSpPr>
        <xdr:cNvPr id="356" name="【公営住宅】&#10;一人当たり面積該当値テキスト"/>
        <xdr:cNvSpPr txBox="1"/>
      </xdr:nvSpPr>
      <xdr:spPr>
        <a:xfrm>
          <a:off x="9258300" y="14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42163</xdr:rowOff>
    </xdr:from>
    <xdr:to>
      <xdr:col>50</xdr:col>
      <xdr:colOff>165100</xdr:colOff>
      <xdr:row>84</xdr:row>
      <xdr:rowOff>143763</xdr:rowOff>
    </xdr:to>
    <xdr:sp macro="" textlink="">
      <xdr:nvSpPr>
        <xdr:cNvPr id="357" name="楕円 356"/>
        <xdr:cNvSpPr/>
      </xdr:nvSpPr>
      <xdr:spPr>
        <a:xfrm>
          <a:off x="8445500" y="141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91821</xdr:rowOff>
    </xdr:from>
    <xdr:to>
      <xdr:col>55</xdr:col>
      <xdr:colOff>0</xdr:colOff>
      <xdr:row>84</xdr:row>
      <xdr:rowOff>92963</xdr:rowOff>
    </xdr:to>
    <xdr:cxnSp macro="">
      <xdr:nvCxnSpPr>
        <xdr:cNvPr id="358" name="直線コネクタ 357"/>
        <xdr:cNvCxnSpPr/>
      </xdr:nvCxnSpPr>
      <xdr:spPr>
        <a:xfrm flipV="1">
          <a:off x="8496300" y="14173581"/>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45022</xdr:rowOff>
    </xdr:from>
    <xdr:to>
      <xdr:col>46</xdr:col>
      <xdr:colOff>38100</xdr:colOff>
      <xdr:row>84</xdr:row>
      <xdr:rowOff>146622</xdr:rowOff>
    </xdr:to>
    <xdr:sp macro="" textlink="">
      <xdr:nvSpPr>
        <xdr:cNvPr id="359" name="楕円 358"/>
        <xdr:cNvSpPr/>
      </xdr:nvSpPr>
      <xdr:spPr>
        <a:xfrm>
          <a:off x="7670800" y="14126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92963</xdr:rowOff>
    </xdr:from>
    <xdr:to>
      <xdr:col>50</xdr:col>
      <xdr:colOff>114300</xdr:colOff>
      <xdr:row>84</xdr:row>
      <xdr:rowOff>95822</xdr:rowOff>
    </xdr:to>
    <xdr:cxnSp macro="">
      <xdr:nvCxnSpPr>
        <xdr:cNvPr id="360" name="直線コネクタ 359"/>
        <xdr:cNvCxnSpPr/>
      </xdr:nvCxnSpPr>
      <xdr:spPr>
        <a:xfrm flipV="1">
          <a:off x="7713980" y="14174723"/>
          <a:ext cx="78232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46737</xdr:rowOff>
    </xdr:from>
    <xdr:to>
      <xdr:col>41</xdr:col>
      <xdr:colOff>101600</xdr:colOff>
      <xdr:row>84</xdr:row>
      <xdr:rowOff>148337</xdr:rowOff>
    </xdr:to>
    <xdr:sp macro="" textlink="">
      <xdr:nvSpPr>
        <xdr:cNvPr id="361" name="楕円 360"/>
        <xdr:cNvSpPr/>
      </xdr:nvSpPr>
      <xdr:spPr>
        <a:xfrm>
          <a:off x="687324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95822</xdr:rowOff>
    </xdr:from>
    <xdr:to>
      <xdr:col>45</xdr:col>
      <xdr:colOff>177800</xdr:colOff>
      <xdr:row>84</xdr:row>
      <xdr:rowOff>97537</xdr:rowOff>
    </xdr:to>
    <xdr:cxnSp macro="">
      <xdr:nvCxnSpPr>
        <xdr:cNvPr id="362" name="直線コネクタ 361"/>
        <xdr:cNvCxnSpPr/>
      </xdr:nvCxnSpPr>
      <xdr:spPr>
        <a:xfrm flipV="1">
          <a:off x="6924040" y="14177582"/>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48450</xdr:rowOff>
    </xdr:from>
    <xdr:to>
      <xdr:col>36</xdr:col>
      <xdr:colOff>165100</xdr:colOff>
      <xdr:row>84</xdr:row>
      <xdr:rowOff>150050</xdr:rowOff>
    </xdr:to>
    <xdr:sp macro="" textlink="">
      <xdr:nvSpPr>
        <xdr:cNvPr id="363" name="楕円 362"/>
        <xdr:cNvSpPr/>
      </xdr:nvSpPr>
      <xdr:spPr>
        <a:xfrm>
          <a:off x="6098540" y="1413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97537</xdr:rowOff>
    </xdr:from>
    <xdr:to>
      <xdr:col>41</xdr:col>
      <xdr:colOff>50800</xdr:colOff>
      <xdr:row>84</xdr:row>
      <xdr:rowOff>99250</xdr:rowOff>
    </xdr:to>
    <xdr:cxnSp macro="">
      <xdr:nvCxnSpPr>
        <xdr:cNvPr id="364" name="直線コネクタ 363"/>
        <xdr:cNvCxnSpPr/>
      </xdr:nvCxnSpPr>
      <xdr:spPr>
        <a:xfrm flipV="1">
          <a:off x="6149340" y="14179297"/>
          <a:ext cx="7747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46562</xdr:rowOff>
    </xdr:from>
    <xdr:ext cx="469744" cy="259045"/>
    <xdr:sp macro="" textlink="">
      <xdr:nvSpPr>
        <xdr:cNvPr id="365" name="n_1aveValue【公営住宅】&#10;一人当たり面積"/>
        <xdr:cNvSpPr txBox="1"/>
      </xdr:nvSpPr>
      <xdr:spPr>
        <a:xfrm>
          <a:off x="8271587" y="1379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61992</xdr:rowOff>
    </xdr:from>
    <xdr:ext cx="469744" cy="259045"/>
    <xdr:sp macro="" textlink="">
      <xdr:nvSpPr>
        <xdr:cNvPr id="366" name="n_2aveValue【公営住宅】&#10;一人当たり面積"/>
        <xdr:cNvSpPr txBox="1"/>
      </xdr:nvSpPr>
      <xdr:spPr>
        <a:xfrm>
          <a:off x="750958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34562</xdr:rowOff>
    </xdr:from>
    <xdr:ext cx="469744" cy="259045"/>
    <xdr:sp macro="" textlink="">
      <xdr:nvSpPr>
        <xdr:cNvPr id="367" name="n_3aveValue【公営住宅】&#10;一人当たり面積"/>
        <xdr:cNvSpPr txBox="1"/>
      </xdr:nvSpPr>
      <xdr:spPr>
        <a:xfrm>
          <a:off x="6712027" y="1378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29990</xdr:rowOff>
    </xdr:from>
    <xdr:ext cx="469744" cy="259045"/>
    <xdr:sp macro="" textlink="">
      <xdr:nvSpPr>
        <xdr:cNvPr id="368" name="n_4aveValue【公営住宅】&#10;一人当たり面積"/>
        <xdr:cNvSpPr txBox="1"/>
      </xdr:nvSpPr>
      <xdr:spPr>
        <a:xfrm>
          <a:off x="5937327" y="1377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134890</xdr:rowOff>
    </xdr:from>
    <xdr:ext cx="469744" cy="259045"/>
    <xdr:sp macro="" textlink="">
      <xdr:nvSpPr>
        <xdr:cNvPr id="369" name="n_1mainValue【公営住宅】&#10;一人当たり面積"/>
        <xdr:cNvSpPr txBox="1"/>
      </xdr:nvSpPr>
      <xdr:spPr>
        <a:xfrm>
          <a:off x="827158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137749</xdr:rowOff>
    </xdr:from>
    <xdr:ext cx="469744" cy="259045"/>
    <xdr:sp macro="" textlink="">
      <xdr:nvSpPr>
        <xdr:cNvPr id="370" name="n_2mainValue【公営住宅】&#10;一人当たり面積"/>
        <xdr:cNvSpPr txBox="1"/>
      </xdr:nvSpPr>
      <xdr:spPr>
        <a:xfrm>
          <a:off x="7509587" y="142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71" name="n_3mainValue【公営住宅】&#10;一人当たり面積"/>
        <xdr:cNvSpPr txBox="1"/>
      </xdr:nvSpPr>
      <xdr:spPr>
        <a:xfrm>
          <a:off x="671202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141177</xdr:rowOff>
    </xdr:from>
    <xdr:ext cx="469744" cy="259045"/>
    <xdr:sp macro="" textlink="">
      <xdr:nvSpPr>
        <xdr:cNvPr id="372" name="n_4mainValue【公営住宅】&#10;一人当たり面積"/>
        <xdr:cNvSpPr txBox="1"/>
      </xdr:nvSpPr>
      <xdr:spPr>
        <a:xfrm>
          <a:off x="5937327" y="142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76200</xdr:rowOff>
    </xdr:to>
    <xdr:cxnSp macro="">
      <xdr:nvCxnSpPr>
        <xdr:cNvPr id="414" name="直線コネクタ 413"/>
        <xdr:cNvCxnSpPr/>
      </xdr:nvCxnSpPr>
      <xdr:spPr>
        <a:xfrm flipV="1">
          <a:off x="14375764" y="5756366"/>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15" name="【認定こども園・幼稚園・保育所】&#10;有形固定資産減価償却率最小値テキスト"/>
        <xdr:cNvSpPr txBox="1"/>
      </xdr:nvSpPr>
      <xdr:spPr>
        <a:xfrm>
          <a:off x="144145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16" name="直線コネクタ 415"/>
        <xdr:cNvCxnSpPr/>
      </xdr:nvCxnSpPr>
      <xdr:spPr>
        <a:xfrm>
          <a:off x="1428750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17" name="【認定こども園・幼稚園・保育所】&#10;有形固定資産減価償却率最大値テキスト"/>
        <xdr:cNvSpPr txBox="1"/>
      </xdr:nvSpPr>
      <xdr:spPr>
        <a:xfrm>
          <a:off x="1441450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18" name="直線コネクタ 417"/>
        <xdr:cNvCxnSpPr/>
      </xdr:nvCxnSpPr>
      <xdr:spPr>
        <a:xfrm>
          <a:off x="1428750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84200</xdr:rowOff>
    </xdr:from>
    <xdr:ext cx="405111" cy="259045"/>
    <xdr:sp macro="" textlink="">
      <xdr:nvSpPr>
        <xdr:cNvPr id="419" name="【認定こども園・幼稚園・保育所】&#10;有形固定資産減価償却率平均値テキスト"/>
        <xdr:cNvSpPr txBox="1"/>
      </xdr:nvSpPr>
      <xdr:spPr>
        <a:xfrm>
          <a:off x="14414500" y="628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20" name="フローチャート: 判断 419"/>
        <xdr:cNvSpPr/>
      </xdr:nvSpPr>
      <xdr:spPr>
        <a:xfrm>
          <a:off x="14325600" y="64316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21" name="フローチャート: 判断 420"/>
        <xdr:cNvSpPr/>
      </xdr:nvSpPr>
      <xdr:spPr>
        <a:xfrm>
          <a:off x="1357884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2" name="フローチャート: 判断 421"/>
        <xdr:cNvSpPr/>
      </xdr:nvSpPr>
      <xdr:spPr>
        <a:xfrm>
          <a:off x="12804140" y="63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170724</xdr:rowOff>
    </xdr:from>
    <xdr:to>
      <xdr:col>72</xdr:col>
      <xdr:colOff>38100</xdr:colOff>
      <xdr:row>38</xdr:row>
      <xdr:rowOff>100874</xdr:rowOff>
    </xdr:to>
    <xdr:sp macro="" textlink="">
      <xdr:nvSpPr>
        <xdr:cNvPr id="423" name="フローチャート: 判断 422"/>
        <xdr:cNvSpPr/>
      </xdr:nvSpPr>
      <xdr:spPr>
        <a:xfrm>
          <a:off x="12029440" y="637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424" name="フローチャート: 判断 423"/>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30" name="楕円 429"/>
        <xdr:cNvSpPr/>
      </xdr:nvSpPr>
      <xdr:spPr>
        <a:xfrm>
          <a:off x="14325600" y="6459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67508</xdr:rowOff>
    </xdr:from>
    <xdr:ext cx="405111" cy="259045"/>
    <xdr:sp macro="" textlink="">
      <xdr:nvSpPr>
        <xdr:cNvPr id="431" name="【認定こども園・幼稚園・保育所】&#10;有形固定資産減価償却率該当値テキスト"/>
        <xdr:cNvSpPr txBox="1"/>
      </xdr:nvSpPr>
      <xdr:spPr>
        <a:xfrm>
          <a:off x="14414500" y="64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25400</xdr:rowOff>
    </xdr:from>
    <xdr:to>
      <xdr:col>81</xdr:col>
      <xdr:colOff>101600</xdr:colOff>
      <xdr:row>38</xdr:row>
      <xdr:rowOff>127000</xdr:rowOff>
    </xdr:to>
    <xdr:sp macro="" textlink="">
      <xdr:nvSpPr>
        <xdr:cNvPr id="432" name="楕円 431"/>
        <xdr:cNvSpPr/>
      </xdr:nvSpPr>
      <xdr:spPr>
        <a:xfrm>
          <a:off x="1357884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76200</xdr:rowOff>
    </xdr:from>
    <xdr:to>
      <xdr:col>85</xdr:col>
      <xdr:colOff>127000</xdr:colOff>
      <xdr:row>38</xdr:row>
      <xdr:rowOff>139881</xdr:rowOff>
    </xdr:to>
    <xdr:cxnSp macro="">
      <xdr:nvCxnSpPr>
        <xdr:cNvPr id="433" name="直線コネクタ 432"/>
        <xdr:cNvCxnSpPr/>
      </xdr:nvCxnSpPr>
      <xdr:spPr>
        <a:xfrm>
          <a:off x="13629640" y="6446520"/>
          <a:ext cx="74676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34" name="楕円 433"/>
        <xdr:cNvSpPr/>
      </xdr:nvSpPr>
      <xdr:spPr>
        <a:xfrm>
          <a:off x="1280414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38</xdr:row>
      <xdr:rowOff>76200</xdr:rowOff>
    </xdr:to>
    <xdr:cxnSp macro="">
      <xdr:nvCxnSpPr>
        <xdr:cNvPr id="435" name="直線コネクタ 434"/>
        <xdr:cNvCxnSpPr/>
      </xdr:nvCxnSpPr>
      <xdr:spPr>
        <a:xfrm>
          <a:off x="12854940" y="6391003"/>
          <a:ext cx="7747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6" name="楕円 435"/>
        <xdr:cNvSpPr/>
      </xdr:nvSpPr>
      <xdr:spPr>
        <a:xfrm>
          <a:off x="12029440" y="638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20683</xdr:rowOff>
    </xdr:from>
    <xdr:to>
      <xdr:col>76</xdr:col>
      <xdr:colOff>114300</xdr:colOff>
      <xdr:row>38</xdr:row>
      <xdr:rowOff>68035</xdr:rowOff>
    </xdr:to>
    <xdr:cxnSp macro="">
      <xdr:nvCxnSpPr>
        <xdr:cNvPr id="437" name="直線コネクタ 436"/>
        <xdr:cNvCxnSpPr/>
      </xdr:nvCxnSpPr>
      <xdr:spPr>
        <a:xfrm flipV="1">
          <a:off x="12072620" y="6391003"/>
          <a:ext cx="78232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40096</xdr:rowOff>
    </xdr:from>
    <xdr:to>
      <xdr:col>67</xdr:col>
      <xdr:colOff>101600</xdr:colOff>
      <xdr:row>39</xdr:row>
      <xdr:rowOff>141696</xdr:rowOff>
    </xdr:to>
    <xdr:sp macro="" textlink="">
      <xdr:nvSpPr>
        <xdr:cNvPr id="438" name="楕円 437"/>
        <xdr:cNvSpPr/>
      </xdr:nvSpPr>
      <xdr:spPr>
        <a:xfrm>
          <a:off x="1123188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68035</xdr:rowOff>
    </xdr:from>
    <xdr:to>
      <xdr:col>71</xdr:col>
      <xdr:colOff>177800</xdr:colOff>
      <xdr:row>39</xdr:row>
      <xdr:rowOff>90896</xdr:rowOff>
    </xdr:to>
    <xdr:cxnSp macro="">
      <xdr:nvCxnSpPr>
        <xdr:cNvPr id="439" name="直線コネクタ 438"/>
        <xdr:cNvCxnSpPr/>
      </xdr:nvCxnSpPr>
      <xdr:spPr>
        <a:xfrm flipV="1">
          <a:off x="11282680" y="6438355"/>
          <a:ext cx="789940" cy="19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440" name="n_1aveValue【認定こども園・幼稚園・保育所】&#10;有形固定資産減価償却率"/>
        <xdr:cNvSpPr txBox="1"/>
      </xdr:nvSpPr>
      <xdr:spPr>
        <a:xfrm>
          <a:off x="1343724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1" name="n_2aveValue【認定こども園・幼稚園・保育所】&#10;有形固定資産減価償却率"/>
        <xdr:cNvSpPr txBox="1"/>
      </xdr:nvSpPr>
      <xdr:spPr>
        <a:xfrm>
          <a:off x="126752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117401</xdr:rowOff>
    </xdr:from>
    <xdr:ext cx="405111" cy="259045"/>
    <xdr:sp macro="" textlink="">
      <xdr:nvSpPr>
        <xdr:cNvPr id="442" name="n_3aveValue【認定こども園・幼稚園・保育所】&#10;有形固定資産減価償却率"/>
        <xdr:cNvSpPr txBox="1"/>
      </xdr:nvSpPr>
      <xdr:spPr>
        <a:xfrm>
          <a:off x="119005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443" name="n_4aveValue【認定こども園・幼稚園・保育所】&#10;有形固定資産減価償却率"/>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143527</xdr:rowOff>
    </xdr:from>
    <xdr:ext cx="405111" cy="259045"/>
    <xdr:sp macro="" textlink="">
      <xdr:nvSpPr>
        <xdr:cNvPr id="444" name="n_1mainValue【認定こども園・幼稚園・保育所】&#10;有形固定資産減価償却率"/>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5" name="n_2mainValue【認定こども園・幼稚園・保育所】&#10;有形固定資産減価償却率"/>
        <xdr:cNvSpPr txBox="1"/>
      </xdr:nvSpPr>
      <xdr:spPr>
        <a:xfrm>
          <a:off x="126752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46" name="n_3mainValue【認定こども園・幼稚園・保育所】&#10;有形固定資産減価償却率"/>
        <xdr:cNvSpPr txBox="1"/>
      </xdr:nvSpPr>
      <xdr:spPr>
        <a:xfrm>
          <a:off x="11900544" y="648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132823</xdr:rowOff>
    </xdr:from>
    <xdr:ext cx="405111" cy="259045"/>
    <xdr:sp macro="" textlink="">
      <xdr:nvSpPr>
        <xdr:cNvPr id="447" name="n_4mainValue【認定こども園・幼稚園・保育所】&#10;有形固定資産減価償却率"/>
        <xdr:cNvSpPr txBox="1"/>
      </xdr:nvSpPr>
      <xdr:spPr>
        <a:xfrm>
          <a:off x="1110298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73914</xdr:rowOff>
    </xdr:from>
    <xdr:to>
      <xdr:col>116</xdr:col>
      <xdr:colOff>62864</xdr:colOff>
      <xdr:row>41</xdr:row>
      <xdr:rowOff>89916</xdr:rowOff>
    </xdr:to>
    <xdr:cxnSp macro="">
      <xdr:nvCxnSpPr>
        <xdr:cNvPr id="469" name="直線コネクタ 468"/>
        <xdr:cNvCxnSpPr/>
      </xdr:nvCxnSpPr>
      <xdr:spPr>
        <a:xfrm flipV="1">
          <a:off x="19509104" y="5606034"/>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93743</xdr:rowOff>
    </xdr:from>
    <xdr:ext cx="469744" cy="259045"/>
    <xdr:sp macro="" textlink="">
      <xdr:nvSpPr>
        <xdr:cNvPr id="470" name="【認定こども園・幼稚園・保育所】&#10;一人当たり面積最小値テキスト"/>
        <xdr:cNvSpPr txBox="1"/>
      </xdr:nvSpPr>
      <xdr:spPr>
        <a:xfrm>
          <a:off x="19547840"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89916</xdr:rowOff>
    </xdr:from>
    <xdr:to>
      <xdr:col>116</xdr:col>
      <xdr:colOff>152400</xdr:colOff>
      <xdr:row>41</xdr:row>
      <xdr:rowOff>89916</xdr:rowOff>
    </xdr:to>
    <xdr:cxnSp macro="">
      <xdr:nvCxnSpPr>
        <xdr:cNvPr id="471" name="直線コネクタ 470"/>
        <xdr:cNvCxnSpPr/>
      </xdr:nvCxnSpPr>
      <xdr:spPr>
        <a:xfrm>
          <a:off x="19443700" y="696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20591</xdr:rowOff>
    </xdr:from>
    <xdr:ext cx="469744" cy="259045"/>
    <xdr:sp macro="" textlink="">
      <xdr:nvSpPr>
        <xdr:cNvPr id="472" name="【認定こども園・幼稚園・保育所】&#10;一人当たり面積最大値テキスト"/>
        <xdr:cNvSpPr txBox="1"/>
      </xdr:nvSpPr>
      <xdr:spPr>
        <a:xfrm>
          <a:off x="19547840" y="53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73914</xdr:rowOff>
    </xdr:from>
    <xdr:to>
      <xdr:col>116</xdr:col>
      <xdr:colOff>152400</xdr:colOff>
      <xdr:row>33</xdr:row>
      <xdr:rowOff>73914</xdr:rowOff>
    </xdr:to>
    <xdr:cxnSp macro="">
      <xdr:nvCxnSpPr>
        <xdr:cNvPr id="473" name="直線コネクタ 472"/>
        <xdr:cNvCxnSpPr/>
      </xdr:nvCxnSpPr>
      <xdr:spPr>
        <a:xfrm>
          <a:off x="19443700" y="5606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4" name="【認定こども園・幼稚園・保育所】&#10;一人当たり面積平均値テキスト"/>
        <xdr:cNvSpPr txBox="1"/>
      </xdr:nvSpPr>
      <xdr:spPr>
        <a:xfrm>
          <a:off x="19547840" y="6449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5" name="フローチャート: 判断 474"/>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105410</xdr:rowOff>
    </xdr:from>
    <xdr:to>
      <xdr:col>112</xdr:col>
      <xdr:colOff>38100</xdr:colOff>
      <xdr:row>39</xdr:row>
      <xdr:rowOff>35560</xdr:rowOff>
    </xdr:to>
    <xdr:sp macro="" textlink="">
      <xdr:nvSpPr>
        <xdr:cNvPr id="476" name="フローチャート: 判断 475"/>
        <xdr:cNvSpPr/>
      </xdr:nvSpPr>
      <xdr:spPr>
        <a:xfrm>
          <a:off x="187350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8" name="フローチャート: 判断 477"/>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103124</xdr:rowOff>
    </xdr:from>
    <xdr:to>
      <xdr:col>98</xdr:col>
      <xdr:colOff>38100</xdr:colOff>
      <xdr:row>39</xdr:row>
      <xdr:rowOff>33274</xdr:rowOff>
    </xdr:to>
    <xdr:sp macro="" textlink="">
      <xdr:nvSpPr>
        <xdr:cNvPr id="479" name="フローチャート: 判断 478"/>
        <xdr:cNvSpPr/>
      </xdr:nvSpPr>
      <xdr:spPr>
        <a:xfrm>
          <a:off x="16388080" y="64734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45974</xdr:rowOff>
    </xdr:from>
    <xdr:to>
      <xdr:col>116</xdr:col>
      <xdr:colOff>114300</xdr:colOff>
      <xdr:row>38</xdr:row>
      <xdr:rowOff>147574</xdr:rowOff>
    </xdr:to>
    <xdr:sp macro="" textlink="">
      <xdr:nvSpPr>
        <xdr:cNvPr id="485" name="楕円 484"/>
        <xdr:cNvSpPr/>
      </xdr:nvSpPr>
      <xdr:spPr>
        <a:xfrm>
          <a:off x="19458940" y="64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68851</xdr:rowOff>
    </xdr:from>
    <xdr:ext cx="469744" cy="259045"/>
    <xdr:sp macro="" textlink="">
      <xdr:nvSpPr>
        <xdr:cNvPr id="486" name="【認定こども園・幼稚園・保育所】&#10;一人当たり面積該当値テキスト"/>
        <xdr:cNvSpPr txBox="1"/>
      </xdr:nvSpPr>
      <xdr:spPr>
        <a:xfrm>
          <a:off x="19547840"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50546</xdr:rowOff>
    </xdr:from>
    <xdr:to>
      <xdr:col>112</xdr:col>
      <xdr:colOff>38100</xdr:colOff>
      <xdr:row>38</xdr:row>
      <xdr:rowOff>152146</xdr:rowOff>
    </xdr:to>
    <xdr:sp macro="" textlink="">
      <xdr:nvSpPr>
        <xdr:cNvPr id="487" name="楕円 486"/>
        <xdr:cNvSpPr/>
      </xdr:nvSpPr>
      <xdr:spPr>
        <a:xfrm>
          <a:off x="18735040" y="64208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96774</xdr:rowOff>
    </xdr:from>
    <xdr:to>
      <xdr:col>116</xdr:col>
      <xdr:colOff>63500</xdr:colOff>
      <xdr:row>38</xdr:row>
      <xdr:rowOff>101346</xdr:rowOff>
    </xdr:to>
    <xdr:cxnSp macro="">
      <xdr:nvCxnSpPr>
        <xdr:cNvPr id="488" name="直線コネクタ 487"/>
        <xdr:cNvCxnSpPr/>
      </xdr:nvCxnSpPr>
      <xdr:spPr>
        <a:xfrm flipV="1">
          <a:off x="18778220" y="646709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55118</xdr:rowOff>
    </xdr:from>
    <xdr:to>
      <xdr:col>107</xdr:col>
      <xdr:colOff>101600</xdr:colOff>
      <xdr:row>38</xdr:row>
      <xdr:rowOff>156718</xdr:rowOff>
    </xdr:to>
    <xdr:sp macro="" textlink="">
      <xdr:nvSpPr>
        <xdr:cNvPr id="489" name="楕円 488"/>
        <xdr:cNvSpPr/>
      </xdr:nvSpPr>
      <xdr:spPr>
        <a:xfrm>
          <a:off x="17937480" y="64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101346</xdr:rowOff>
    </xdr:from>
    <xdr:to>
      <xdr:col>111</xdr:col>
      <xdr:colOff>177800</xdr:colOff>
      <xdr:row>38</xdr:row>
      <xdr:rowOff>105918</xdr:rowOff>
    </xdr:to>
    <xdr:cxnSp macro="">
      <xdr:nvCxnSpPr>
        <xdr:cNvPr id="490" name="直線コネクタ 489"/>
        <xdr:cNvCxnSpPr/>
      </xdr:nvCxnSpPr>
      <xdr:spPr>
        <a:xfrm flipV="1">
          <a:off x="17988280" y="647166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59690</xdr:rowOff>
    </xdr:from>
    <xdr:to>
      <xdr:col>102</xdr:col>
      <xdr:colOff>165100</xdr:colOff>
      <xdr:row>38</xdr:row>
      <xdr:rowOff>161290</xdr:rowOff>
    </xdr:to>
    <xdr:sp macro="" textlink="">
      <xdr:nvSpPr>
        <xdr:cNvPr id="491" name="楕円 490"/>
        <xdr:cNvSpPr/>
      </xdr:nvSpPr>
      <xdr:spPr>
        <a:xfrm>
          <a:off x="1716278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105918</xdr:rowOff>
    </xdr:from>
    <xdr:to>
      <xdr:col>107</xdr:col>
      <xdr:colOff>50800</xdr:colOff>
      <xdr:row>38</xdr:row>
      <xdr:rowOff>110490</xdr:rowOff>
    </xdr:to>
    <xdr:cxnSp macro="">
      <xdr:nvCxnSpPr>
        <xdr:cNvPr id="492" name="直線コネクタ 491"/>
        <xdr:cNvCxnSpPr/>
      </xdr:nvCxnSpPr>
      <xdr:spPr>
        <a:xfrm flipV="1">
          <a:off x="17213580" y="647623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93" name="楕円 492"/>
        <xdr:cNvSpPr/>
      </xdr:nvSpPr>
      <xdr:spPr>
        <a:xfrm>
          <a:off x="16388080" y="6593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110490</xdr:rowOff>
    </xdr:from>
    <xdr:to>
      <xdr:col>102</xdr:col>
      <xdr:colOff>114300</xdr:colOff>
      <xdr:row>39</xdr:row>
      <xdr:rowOff>105918</xdr:rowOff>
    </xdr:to>
    <xdr:cxnSp macro="">
      <xdr:nvCxnSpPr>
        <xdr:cNvPr id="494" name="直線コネクタ 493"/>
        <xdr:cNvCxnSpPr/>
      </xdr:nvCxnSpPr>
      <xdr:spPr>
        <a:xfrm flipV="1">
          <a:off x="16431260" y="6480810"/>
          <a:ext cx="78232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26687</xdr:rowOff>
    </xdr:from>
    <xdr:ext cx="469744" cy="259045"/>
    <xdr:sp macro="" textlink="">
      <xdr:nvSpPr>
        <xdr:cNvPr id="495" name="n_1aveValue【認定こども園・幼稚園・保育所】&#10;一人当たり面積"/>
        <xdr:cNvSpPr txBox="1"/>
      </xdr:nvSpPr>
      <xdr:spPr>
        <a:xfrm>
          <a:off x="185611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6" name="n_2aveValue【認定こども園・幼稚園・保育所】&#10;一人当たり面積"/>
        <xdr:cNvSpPr txBox="1"/>
      </xdr:nvSpPr>
      <xdr:spPr>
        <a:xfrm>
          <a:off x="177762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7" name="n_3aveValue【認定こども園・幼稚園・保育所】&#10;一人当たり面積"/>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49801</xdr:rowOff>
    </xdr:from>
    <xdr:ext cx="469744" cy="259045"/>
    <xdr:sp macro="" textlink="">
      <xdr:nvSpPr>
        <xdr:cNvPr id="498" name="n_4aveValue【認定こども園・幼稚園・保育所】&#10;一人当たり面積"/>
        <xdr:cNvSpPr txBox="1"/>
      </xdr:nvSpPr>
      <xdr:spPr>
        <a:xfrm>
          <a:off x="1622686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168673</xdr:rowOff>
    </xdr:from>
    <xdr:ext cx="469744" cy="259045"/>
    <xdr:sp macro="" textlink="">
      <xdr:nvSpPr>
        <xdr:cNvPr id="499" name="n_1mainValue【認定こども園・幼稚園・保育所】&#10;一人当たり面積"/>
        <xdr:cNvSpPr txBox="1"/>
      </xdr:nvSpPr>
      <xdr:spPr>
        <a:xfrm>
          <a:off x="185611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1795</xdr:rowOff>
    </xdr:from>
    <xdr:ext cx="469744" cy="259045"/>
    <xdr:sp macro="" textlink="">
      <xdr:nvSpPr>
        <xdr:cNvPr id="500" name="n_2mainValue【認定こども園・幼稚園・保育所】&#10;一人当たり面積"/>
        <xdr:cNvSpPr txBox="1"/>
      </xdr:nvSpPr>
      <xdr:spPr>
        <a:xfrm>
          <a:off x="17776267"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6367</xdr:rowOff>
    </xdr:from>
    <xdr:ext cx="469744" cy="259045"/>
    <xdr:sp macro="" textlink="">
      <xdr:nvSpPr>
        <xdr:cNvPr id="501" name="n_3mainValue【認定こども園・幼稚園・保育所】&#10;一人当たり面積"/>
        <xdr:cNvSpPr txBox="1"/>
      </xdr:nvSpPr>
      <xdr:spPr>
        <a:xfrm>
          <a:off x="1700156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502" name="n_4mainValue【認定こども園・幼稚園・保育所】&#10;一人当たり面積"/>
        <xdr:cNvSpPr txBox="1"/>
      </xdr:nvSpPr>
      <xdr:spPr>
        <a:xfrm>
          <a:off x="16226867"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111034</xdr:rowOff>
    </xdr:to>
    <xdr:cxnSp macro="">
      <xdr:nvCxnSpPr>
        <xdr:cNvPr id="529" name="直線コネクタ 528"/>
        <xdr:cNvCxnSpPr/>
      </xdr:nvCxnSpPr>
      <xdr:spPr>
        <a:xfrm flipV="1">
          <a:off x="14375764" y="941396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30" name="【学校施設】&#10;有形固定資産減価償却率最小値テキスト"/>
        <xdr:cNvSpPr txBox="1"/>
      </xdr:nvSpPr>
      <xdr:spPr>
        <a:xfrm>
          <a:off x="14414500" y="108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31" name="直線コネクタ 530"/>
        <xdr:cNvCxnSpPr/>
      </xdr:nvCxnSpPr>
      <xdr:spPr>
        <a:xfrm>
          <a:off x="14287500" y="10839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32" name="【学校施設】&#10;有形固定資産減価償却率最大値テキスト"/>
        <xdr:cNvSpPr txBox="1"/>
      </xdr:nvSpPr>
      <xdr:spPr>
        <a:xfrm>
          <a:off x="14414500" y="919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33" name="直線コネクタ 532"/>
        <xdr:cNvCxnSpPr/>
      </xdr:nvCxnSpPr>
      <xdr:spPr>
        <a:xfrm>
          <a:off x="14287500" y="94139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34" name="【学校施設】&#10;有形固定資産減価償却率平均値テキスト"/>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5" name="フローチャート: 判断 534"/>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37374</xdr:rowOff>
    </xdr:from>
    <xdr:to>
      <xdr:col>81</xdr:col>
      <xdr:colOff>101600</xdr:colOff>
      <xdr:row>60</xdr:row>
      <xdr:rowOff>138974</xdr:rowOff>
    </xdr:to>
    <xdr:sp macro="" textlink="">
      <xdr:nvSpPr>
        <xdr:cNvPr id="536" name="フローチャート: 判断 535"/>
        <xdr:cNvSpPr/>
      </xdr:nvSpPr>
      <xdr:spPr>
        <a:xfrm>
          <a:off x="1357884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37" name="フローチャート: 判断 536"/>
        <xdr:cNvSpPr/>
      </xdr:nvSpPr>
      <xdr:spPr>
        <a:xfrm>
          <a:off x="1280414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38" name="フローチャート: 判断 537"/>
        <xdr:cNvSpPr/>
      </xdr:nvSpPr>
      <xdr:spPr>
        <a:xfrm>
          <a:off x="12029440" y="10001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539" name="フローチャート: 判断 538"/>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545" name="楕円 544"/>
        <xdr:cNvSpPr/>
      </xdr:nvSpPr>
      <xdr:spPr>
        <a:xfrm>
          <a:off x="14325600" y="96630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130464</xdr:rowOff>
    </xdr:from>
    <xdr:ext cx="405111" cy="259045"/>
    <xdr:sp macro="" textlink="">
      <xdr:nvSpPr>
        <xdr:cNvPr id="546" name="【学校施設】&#10;有形固定資産減価償却率該当値テキスト"/>
        <xdr:cNvSpPr txBox="1"/>
      </xdr:nvSpPr>
      <xdr:spPr>
        <a:xfrm>
          <a:off x="14414500"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58601</xdr:rowOff>
    </xdr:from>
    <xdr:to>
      <xdr:col>81</xdr:col>
      <xdr:colOff>101600</xdr:colOff>
      <xdr:row>57</xdr:row>
      <xdr:rowOff>160201</xdr:rowOff>
    </xdr:to>
    <xdr:sp macro="" textlink="">
      <xdr:nvSpPr>
        <xdr:cNvPr id="547" name="楕円 546"/>
        <xdr:cNvSpPr/>
      </xdr:nvSpPr>
      <xdr:spPr>
        <a:xfrm>
          <a:off x="13578840" y="961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109401</xdr:rowOff>
    </xdr:from>
    <xdr:to>
      <xdr:col>85</xdr:col>
      <xdr:colOff>127000</xdr:colOff>
      <xdr:row>57</xdr:row>
      <xdr:rowOff>158387</xdr:rowOff>
    </xdr:to>
    <xdr:cxnSp macro="">
      <xdr:nvCxnSpPr>
        <xdr:cNvPr id="548" name="直線コネクタ 547"/>
        <xdr:cNvCxnSpPr/>
      </xdr:nvCxnSpPr>
      <xdr:spPr>
        <a:xfrm>
          <a:off x="13629640" y="9664881"/>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55335</xdr:rowOff>
    </xdr:from>
    <xdr:to>
      <xdr:col>76</xdr:col>
      <xdr:colOff>165100</xdr:colOff>
      <xdr:row>57</xdr:row>
      <xdr:rowOff>156935</xdr:rowOff>
    </xdr:to>
    <xdr:sp macro="" textlink="">
      <xdr:nvSpPr>
        <xdr:cNvPr id="549" name="楕円 548"/>
        <xdr:cNvSpPr/>
      </xdr:nvSpPr>
      <xdr:spPr>
        <a:xfrm>
          <a:off x="12804140" y="961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106135</xdr:rowOff>
    </xdr:from>
    <xdr:to>
      <xdr:col>81</xdr:col>
      <xdr:colOff>50800</xdr:colOff>
      <xdr:row>57</xdr:row>
      <xdr:rowOff>109401</xdr:rowOff>
    </xdr:to>
    <xdr:cxnSp macro="">
      <xdr:nvCxnSpPr>
        <xdr:cNvPr id="550" name="直線コネクタ 549"/>
        <xdr:cNvCxnSpPr/>
      </xdr:nvCxnSpPr>
      <xdr:spPr>
        <a:xfrm>
          <a:off x="12854940" y="9661615"/>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551" name="楕円 550"/>
        <xdr:cNvSpPr/>
      </xdr:nvSpPr>
      <xdr:spPr>
        <a:xfrm>
          <a:off x="12029440" y="9561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106135</xdr:rowOff>
    </xdr:to>
    <xdr:cxnSp macro="">
      <xdr:nvCxnSpPr>
        <xdr:cNvPr id="552" name="直線コネクタ 551"/>
        <xdr:cNvCxnSpPr/>
      </xdr:nvCxnSpPr>
      <xdr:spPr>
        <a:xfrm>
          <a:off x="12072620" y="9612630"/>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153307</xdr:rowOff>
    </xdr:from>
    <xdr:to>
      <xdr:col>67</xdr:col>
      <xdr:colOff>101600</xdr:colOff>
      <xdr:row>58</xdr:row>
      <xdr:rowOff>83457</xdr:rowOff>
    </xdr:to>
    <xdr:sp macro="" textlink="">
      <xdr:nvSpPr>
        <xdr:cNvPr id="553" name="楕円 552"/>
        <xdr:cNvSpPr/>
      </xdr:nvSpPr>
      <xdr:spPr>
        <a:xfrm>
          <a:off x="11231880" y="9708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58</xdr:row>
      <xdr:rowOff>32657</xdr:rowOff>
    </xdr:to>
    <xdr:cxnSp macro="">
      <xdr:nvCxnSpPr>
        <xdr:cNvPr id="554" name="直線コネクタ 553"/>
        <xdr:cNvCxnSpPr/>
      </xdr:nvCxnSpPr>
      <xdr:spPr>
        <a:xfrm flipV="1">
          <a:off x="11282680" y="9612630"/>
          <a:ext cx="78994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130101</xdr:rowOff>
    </xdr:from>
    <xdr:ext cx="405111" cy="259045"/>
    <xdr:sp macro="" textlink="">
      <xdr:nvSpPr>
        <xdr:cNvPr id="555" name="n_1aveValue【学校施設】&#10;有形固定資産減価償却率"/>
        <xdr:cNvSpPr txBox="1"/>
      </xdr:nvSpPr>
      <xdr:spPr>
        <a:xfrm>
          <a:off x="1343724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56" name="n_2aveValue【学校施設】&#10;有形固定資産減価償却率"/>
        <xdr:cNvSpPr txBox="1"/>
      </xdr:nvSpPr>
      <xdr:spPr>
        <a:xfrm>
          <a:off x="126752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557" name="n_3aveValue【学校施設】&#10;有形固定資産減価償却率"/>
        <xdr:cNvSpPr txBox="1"/>
      </xdr:nvSpPr>
      <xdr:spPr>
        <a:xfrm>
          <a:off x="11900544"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25599</xdr:rowOff>
    </xdr:from>
    <xdr:ext cx="405111" cy="259045"/>
    <xdr:sp macro="" textlink="">
      <xdr:nvSpPr>
        <xdr:cNvPr id="558" name="n_4aveValue【学校施設】&#10;有形固定資産減価償却率"/>
        <xdr:cNvSpPr txBox="1"/>
      </xdr:nvSpPr>
      <xdr:spPr>
        <a:xfrm>
          <a:off x="1110298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5278</xdr:rowOff>
    </xdr:from>
    <xdr:ext cx="405111" cy="259045"/>
    <xdr:sp macro="" textlink="">
      <xdr:nvSpPr>
        <xdr:cNvPr id="559" name="n_1mainValue【学校施設】&#10;有形固定資産減価償却率"/>
        <xdr:cNvSpPr txBox="1"/>
      </xdr:nvSpPr>
      <xdr:spPr>
        <a:xfrm>
          <a:off x="13437244" y="9393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2012</xdr:rowOff>
    </xdr:from>
    <xdr:ext cx="405111" cy="259045"/>
    <xdr:sp macro="" textlink="">
      <xdr:nvSpPr>
        <xdr:cNvPr id="560" name="n_2mainValue【学校施設】&#10;有形固定資産減価償却率"/>
        <xdr:cNvSpPr txBox="1"/>
      </xdr:nvSpPr>
      <xdr:spPr>
        <a:xfrm>
          <a:off x="12675244" y="938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561" name="n_3mainValue【学校施設】&#10;有形固定資産減価償却率"/>
        <xdr:cNvSpPr txBox="1"/>
      </xdr:nvSpPr>
      <xdr:spPr>
        <a:xfrm>
          <a:off x="119005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99984</xdr:rowOff>
    </xdr:from>
    <xdr:ext cx="405111" cy="259045"/>
    <xdr:sp macro="" textlink="">
      <xdr:nvSpPr>
        <xdr:cNvPr id="562" name="n_4mainValue【学校施設】&#10;有形固定資産減価償却率"/>
        <xdr:cNvSpPr txBox="1"/>
      </xdr:nvSpPr>
      <xdr:spPr>
        <a:xfrm>
          <a:off x="11102984" y="9487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9" name="テキスト ボックス 578"/>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5144</xdr:rowOff>
    </xdr:from>
    <xdr:to>
      <xdr:col>116</xdr:col>
      <xdr:colOff>62864</xdr:colOff>
      <xdr:row>63</xdr:row>
      <xdr:rowOff>36005</xdr:rowOff>
    </xdr:to>
    <xdr:cxnSp macro="">
      <xdr:nvCxnSpPr>
        <xdr:cNvPr id="583" name="直線コネクタ 582"/>
        <xdr:cNvCxnSpPr/>
      </xdr:nvCxnSpPr>
      <xdr:spPr>
        <a:xfrm flipV="1">
          <a:off x="19509104" y="9392984"/>
          <a:ext cx="0" cy="1204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39832</xdr:rowOff>
    </xdr:from>
    <xdr:ext cx="469744" cy="259045"/>
    <xdr:sp macro="" textlink="">
      <xdr:nvSpPr>
        <xdr:cNvPr id="584" name="【学校施設】&#10;一人当たり面積最小値テキスト"/>
        <xdr:cNvSpPr txBox="1"/>
      </xdr:nvSpPr>
      <xdr:spPr>
        <a:xfrm>
          <a:off x="19547840" y="1060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36005</xdr:rowOff>
    </xdr:from>
    <xdr:to>
      <xdr:col>116</xdr:col>
      <xdr:colOff>152400</xdr:colOff>
      <xdr:row>63</xdr:row>
      <xdr:rowOff>36005</xdr:rowOff>
    </xdr:to>
    <xdr:cxnSp macro="">
      <xdr:nvCxnSpPr>
        <xdr:cNvPr id="585" name="直線コネクタ 584"/>
        <xdr:cNvCxnSpPr/>
      </xdr:nvCxnSpPr>
      <xdr:spPr>
        <a:xfrm>
          <a:off x="19443700" y="10597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123271</xdr:rowOff>
    </xdr:from>
    <xdr:ext cx="469744" cy="259045"/>
    <xdr:sp macro="" textlink="">
      <xdr:nvSpPr>
        <xdr:cNvPr id="586" name="【学校施設】&#10;一人当たり面積最大値テキスト"/>
        <xdr:cNvSpPr txBox="1"/>
      </xdr:nvSpPr>
      <xdr:spPr>
        <a:xfrm>
          <a:off x="19547840" y="917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5144</xdr:rowOff>
    </xdr:from>
    <xdr:to>
      <xdr:col>116</xdr:col>
      <xdr:colOff>152400</xdr:colOff>
      <xdr:row>56</xdr:row>
      <xdr:rowOff>5144</xdr:rowOff>
    </xdr:to>
    <xdr:cxnSp macro="">
      <xdr:nvCxnSpPr>
        <xdr:cNvPr id="587" name="直線コネクタ 586"/>
        <xdr:cNvCxnSpPr/>
      </xdr:nvCxnSpPr>
      <xdr:spPr>
        <a:xfrm>
          <a:off x="19443700" y="9392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134383</xdr:rowOff>
    </xdr:from>
    <xdr:ext cx="469744" cy="259045"/>
    <xdr:sp macro="" textlink="">
      <xdr:nvSpPr>
        <xdr:cNvPr id="588" name="【学校施設】&#10;一人当たり面積平均値テキスト"/>
        <xdr:cNvSpPr txBox="1"/>
      </xdr:nvSpPr>
      <xdr:spPr>
        <a:xfrm>
          <a:off x="19547840" y="10025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111506</xdr:rowOff>
    </xdr:from>
    <xdr:to>
      <xdr:col>116</xdr:col>
      <xdr:colOff>114300</xdr:colOff>
      <xdr:row>61</xdr:row>
      <xdr:rowOff>41656</xdr:rowOff>
    </xdr:to>
    <xdr:sp macro="" textlink="">
      <xdr:nvSpPr>
        <xdr:cNvPr id="589" name="フローチャート: 判断 588"/>
        <xdr:cNvSpPr/>
      </xdr:nvSpPr>
      <xdr:spPr>
        <a:xfrm>
          <a:off x="19458940" y="10169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112649</xdr:rowOff>
    </xdr:from>
    <xdr:to>
      <xdr:col>112</xdr:col>
      <xdr:colOff>38100</xdr:colOff>
      <xdr:row>61</xdr:row>
      <xdr:rowOff>42799</xdr:rowOff>
    </xdr:to>
    <xdr:sp macro="" textlink="">
      <xdr:nvSpPr>
        <xdr:cNvPr id="590" name="フローチャート: 判断 589"/>
        <xdr:cNvSpPr/>
      </xdr:nvSpPr>
      <xdr:spPr>
        <a:xfrm>
          <a:off x="18735040" y="101710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135509</xdr:rowOff>
    </xdr:from>
    <xdr:to>
      <xdr:col>107</xdr:col>
      <xdr:colOff>101600</xdr:colOff>
      <xdr:row>61</xdr:row>
      <xdr:rowOff>65659</xdr:rowOff>
    </xdr:to>
    <xdr:sp macro="" textlink="">
      <xdr:nvSpPr>
        <xdr:cNvPr id="591" name="フローチャート: 判断 590"/>
        <xdr:cNvSpPr/>
      </xdr:nvSpPr>
      <xdr:spPr>
        <a:xfrm>
          <a:off x="17937480" y="101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123507</xdr:rowOff>
    </xdr:from>
    <xdr:to>
      <xdr:col>102</xdr:col>
      <xdr:colOff>165100</xdr:colOff>
      <xdr:row>61</xdr:row>
      <xdr:rowOff>53657</xdr:rowOff>
    </xdr:to>
    <xdr:sp macro="" textlink="">
      <xdr:nvSpPr>
        <xdr:cNvPr id="592" name="フローチャート: 判断 591"/>
        <xdr:cNvSpPr/>
      </xdr:nvSpPr>
      <xdr:spPr>
        <a:xfrm>
          <a:off x="17162780" y="10181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113220</xdr:rowOff>
    </xdr:from>
    <xdr:to>
      <xdr:col>98</xdr:col>
      <xdr:colOff>38100</xdr:colOff>
      <xdr:row>61</xdr:row>
      <xdr:rowOff>43370</xdr:rowOff>
    </xdr:to>
    <xdr:sp macro="" textlink="">
      <xdr:nvSpPr>
        <xdr:cNvPr id="593" name="フローチャート: 判断 592"/>
        <xdr:cNvSpPr/>
      </xdr:nvSpPr>
      <xdr:spPr>
        <a:xfrm>
          <a:off x="16388080" y="10171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96076</xdr:rowOff>
    </xdr:from>
    <xdr:to>
      <xdr:col>116</xdr:col>
      <xdr:colOff>114300</xdr:colOff>
      <xdr:row>62</xdr:row>
      <xdr:rowOff>26226</xdr:rowOff>
    </xdr:to>
    <xdr:sp macro="" textlink="">
      <xdr:nvSpPr>
        <xdr:cNvPr id="599" name="楕円 598"/>
        <xdr:cNvSpPr/>
      </xdr:nvSpPr>
      <xdr:spPr>
        <a:xfrm>
          <a:off x="19458940" y="10322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74503</xdr:rowOff>
    </xdr:from>
    <xdr:ext cx="469744" cy="259045"/>
    <xdr:sp macro="" textlink="">
      <xdr:nvSpPr>
        <xdr:cNvPr id="600" name="【学校施設】&#10;一人当たり面積該当値テキスト"/>
        <xdr:cNvSpPr txBox="1"/>
      </xdr:nvSpPr>
      <xdr:spPr>
        <a:xfrm>
          <a:off x="19547840" y="103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65215</xdr:rowOff>
    </xdr:from>
    <xdr:to>
      <xdr:col>112</xdr:col>
      <xdr:colOff>38100</xdr:colOff>
      <xdr:row>61</xdr:row>
      <xdr:rowOff>166815</xdr:rowOff>
    </xdr:to>
    <xdr:sp macro="" textlink="">
      <xdr:nvSpPr>
        <xdr:cNvPr id="601" name="楕円 600"/>
        <xdr:cNvSpPr/>
      </xdr:nvSpPr>
      <xdr:spPr>
        <a:xfrm>
          <a:off x="18735040" y="10291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116015</xdr:rowOff>
    </xdr:from>
    <xdr:to>
      <xdr:col>116</xdr:col>
      <xdr:colOff>63500</xdr:colOff>
      <xdr:row>61</xdr:row>
      <xdr:rowOff>146876</xdr:rowOff>
    </xdr:to>
    <xdr:cxnSp macro="">
      <xdr:nvCxnSpPr>
        <xdr:cNvPr id="602" name="直線コネクタ 601"/>
        <xdr:cNvCxnSpPr/>
      </xdr:nvCxnSpPr>
      <xdr:spPr>
        <a:xfrm>
          <a:off x="18778220" y="10342055"/>
          <a:ext cx="73152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78931</xdr:rowOff>
    </xdr:from>
    <xdr:to>
      <xdr:col>107</xdr:col>
      <xdr:colOff>101600</xdr:colOff>
      <xdr:row>62</xdr:row>
      <xdr:rowOff>9081</xdr:rowOff>
    </xdr:to>
    <xdr:sp macro="" textlink="">
      <xdr:nvSpPr>
        <xdr:cNvPr id="603" name="楕円 602"/>
        <xdr:cNvSpPr/>
      </xdr:nvSpPr>
      <xdr:spPr>
        <a:xfrm>
          <a:off x="17937480" y="10304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116015</xdr:rowOff>
    </xdr:from>
    <xdr:to>
      <xdr:col>111</xdr:col>
      <xdr:colOff>177800</xdr:colOff>
      <xdr:row>61</xdr:row>
      <xdr:rowOff>129731</xdr:rowOff>
    </xdr:to>
    <xdr:cxnSp macro="">
      <xdr:nvCxnSpPr>
        <xdr:cNvPr id="604" name="直線コネクタ 603"/>
        <xdr:cNvCxnSpPr/>
      </xdr:nvCxnSpPr>
      <xdr:spPr>
        <a:xfrm flipV="1">
          <a:off x="17988280" y="10342055"/>
          <a:ext cx="78994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58928</xdr:rowOff>
    </xdr:from>
    <xdr:to>
      <xdr:col>102</xdr:col>
      <xdr:colOff>165100</xdr:colOff>
      <xdr:row>61</xdr:row>
      <xdr:rowOff>160528</xdr:rowOff>
    </xdr:to>
    <xdr:sp macro="" textlink="">
      <xdr:nvSpPr>
        <xdr:cNvPr id="605" name="楕円 604"/>
        <xdr:cNvSpPr/>
      </xdr:nvSpPr>
      <xdr:spPr>
        <a:xfrm>
          <a:off x="17162780" y="102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61</xdr:row>
      <xdr:rowOff>129731</xdr:rowOff>
    </xdr:to>
    <xdr:cxnSp macro="">
      <xdr:nvCxnSpPr>
        <xdr:cNvPr id="606" name="直線コネクタ 605"/>
        <xdr:cNvCxnSpPr/>
      </xdr:nvCxnSpPr>
      <xdr:spPr>
        <a:xfrm>
          <a:off x="17213580" y="10335768"/>
          <a:ext cx="7747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60643</xdr:rowOff>
    </xdr:from>
    <xdr:to>
      <xdr:col>98</xdr:col>
      <xdr:colOff>38100</xdr:colOff>
      <xdr:row>61</xdr:row>
      <xdr:rowOff>162243</xdr:rowOff>
    </xdr:to>
    <xdr:sp macro="" textlink="">
      <xdr:nvSpPr>
        <xdr:cNvPr id="607" name="楕円 606"/>
        <xdr:cNvSpPr/>
      </xdr:nvSpPr>
      <xdr:spPr>
        <a:xfrm>
          <a:off x="16388080" y="10286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109728</xdr:rowOff>
    </xdr:from>
    <xdr:to>
      <xdr:col>102</xdr:col>
      <xdr:colOff>114300</xdr:colOff>
      <xdr:row>61</xdr:row>
      <xdr:rowOff>111443</xdr:rowOff>
    </xdr:to>
    <xdr:cxnSp macro="">
      <xdr:nvCxnSpPr>
        <xdr:cNvPr id="608" name="直線コネクタ 607"/>
        <xdr:cNvCxnSpPr/>
      </xdr:nvCxnSpPr>
      <xdr:spPr>
        <a:xfrm flipV="1">
          <a:off x="16431260" y="10335768"/>
          <a:ext cx="78232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59326</xdr:rowOff>
    </xdr:from>
    <xdr:ext cx="469744" cy="259045"/>
    <xdr:sp macro="" textlink="">
      <xdr:nvSpPr>
        <xdr:cNvPr id="609" name="n_1aveValue【学校施設】&#10;一人当たり面積"/>
        <xdr:cNvSpPr txBox="1"/>
      </xdr:nvSpPr>
      <xdr:spPr>
        <a:xfrm>
          <a:off x="18561127" y="995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82186</xdr:rowOff>
    </xdr:from>
    <xdr:ext cx="469744" cy="259045"/>
    <xdr:sp macro="" textlink="">
      <xdr:nvSpPr>
        <xdr:cNvPr id="610" name="n_2aveValue【学校施設】&#10;一人当たり面積"/>
        <xdr:cNvSpPr txBox="1"/>
      </xdr:nvSpPr>
      <xdr:spPr>
        <a:xfrm>
          <a:off x="17776267" y="997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70184</xdr:rowOff>
    </xdr:from>
    <xdr:ext cx="469744" cy="259045"/>
    <xdr:sp macro="" textlink="">
      <xdr:nvSpPr>
        <xdr:cNvPr id="611" name="n_3aveValue【学校施設】&#10;一人当たり面積"/>
        <xdr:cNvSpPr txBox="1"/>
      </xdr:nvSpPr>
      <xdr:spPr>
        <a:xfrm>
          <a:off x="17001567" y="996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59897</xdr:rowOff>
    </xdr:from>
    <xdr:ext cx="469744" cy="259045"/>
    <xdr:sp macro="" textlink="">
      <xdr:nvSpPr>
        <xdr:cNvPr id="612" name="n_4aveValue【学校施設】&#10;一人当たり面積"/>
        <xdr:cNvSpPr txBox="1"/>
      </xdr:nvSpPr>
      <xdr:spPr>
        <a:xfrm>
          <a:off x="16226867" y="99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157942</xdr:rowOff>
    </xdr:from>
    <xdr:ext cx="469744" cy="259045"/>
    <xdr:sp macro="" textlink="">
      <xdr:nvSpPr>
        <xdr:cNvPr id="613" name="n_1mainValue【学校施設】&#10;一人当たり面積"/>
        <xdr:cNvSpPr txBox="1"/>
      </xdr:nvSpPr>
      <xdr:spPr>
        <a:xfrm>
          <a:off x="18561127" y="1038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208</xdr:rowOff>
    </xdr:from>
    <xdr:ext cx="469744" cy="259045"/>
    <xdr:sp macro="" textlink="">
      <xdr:nvSpPr>
        <xdr:cNvPr id="614" name="n_2mainValue【学校施設】&#10;一人当たり面積"/>
        <xdr:cNvSpPr txBox="1"/>
      </xdr:nvSpPr>
      <xdr:spPr>
        <a:xfrm>
          <a:off x="17776267" y="1039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151655</xdr:rowOff>
    </xdr:from>
    <xdr:ext cx="469744" cy="259045"/>
    <xdr:sp macro="" textlink="">
      <xdr:nvSpPr>
        <xdr:cNvPr id="615" name="n_3mainValue【学校施設】&#10;一人当たり面積"/>
        <xdr:cNvSpPr txBox="1"/>
      </xdr:nvSpPr>
      <xdr:spPr>
        <a:xfrm>
          <a:off x="17001567" y="103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153370</xdr:rowOff>
    </xdr:from>
    <xdr:ext cx="469744" cy="259045"/>
    <xdr:sp macro="" textlink="">
      <xdr:nvSpPr>
        <xdr:cNvPr id="616" name="n_4mainValue【学校施設】&#10;一人当たり面積"/>
        <xdr:cNvSpPr txBox="1"/>
      </xdr:nvSpPr>
      <xdr:spPr>
        <a:xfrm>
          <a:off x="16226867" y="103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7076</xdr:rowOff>
    </xdr:from>
    <xdr:to>
      <xdr:col>85</xdr:col>
      <xdr:colOff>126364</xdr:colOff>
      <xdr:row>86</xdr:row>
      <xdr:rowOff>131173</xdr:rowOff>
    </xdr:to>
    <xdr:cxnSp macro="">
      <xdr:nvCxnSpPr>
        <xdr:cNvPr id="642" name="直線コネクタ 641"/>
        <xdr:cNvCxnSpPr/>
      </xdr:nvCxnSpPr>
      <xdr:spPr>
        <a:xfrm flipV="1">
          <a:off x="14375764" y="13082996"/>
          <a:ext cx="0" cy="1465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135000</xdr:rowOff>
    </xdr:from>
    <xdr:ext cx="405111" cy="259045"/>
    <xdr:sp macro="" textlink="">
      <xdr:nvSpPr>
        <xdr:cNvPr id="643" name="【児童館】&#10;有形固定資産減価償却率最小値テキスト"/>
        <xdr:cNvSpPr txBox="1"/>
      </xdr:nvSpPr>
      <xdr:spPr>
        <a:xfrm>
          <a:off x="14414500"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131173</xdr:rowOff>
    </xdr:from>
    <xdr:to>
      <xdr:col>86</xdr:col>
      <xdr:colOff>25400</xdr:colOff>
      <xdr:row>86</xdr:row>
      <xdr:rowOff>131173</xdr:rowOff>
    </xdr:to>
    <xdr:cxnSp macro="">
      <xdr:nvCxnSpPr>
        <xdr:cNvPr id="644" name="直線コネクタ 643"/>
        <xdr:cNvCxnSpPr/>
      </xdr:nvCxnSpPr>
      <xdr:spPr>
        <a:xfrm>
          <a:off x="14287500" y="14548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125203</xdr:rowOff>
    </xdr:from>
    <xdr:ext cx="340478" cy="259045"/>
    <xdr:sp macro="" textlink="">
      <xdr:nvSpPr>
        <xdr:cNvPr id="645" name="【児童館】&#10;有形固定資産減価償却率最大値テキスト"/>
        <xdr:cNvSpPr txBox="1"/>
      </xdr:nvSpPr>
      <xdr:spPr>
        <a:xfrm>
          <a:off x="14414500" y="128658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7076</xdr:rowOff>
    </xdr:from>
    <xdr:to>
      <xdr:col>86</xdr:col>
      <xdr:colOff>25400</xdr:colOff>
      <xdr:row>78</xdr:row>
      <xdr:rowOff>7076</xdr:rowOff>
    </xdr:to>
    <xdr:cxnSp macro="">
      <xdr:nvCxnSpPr>
        <xdr:cNvPr id="646" name="直線コネクタ 645"/>
        <xdr:cNvCxnSpPr/>
      </xdr:nvCxnSpPr>
      <xdr:spPr>
        <a:xfrm>
          <a:off x="14287500" y="13082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150603</xdr:rowOff>
    </xdr:from>
    <xdr:ext cx="405111" cy="259045"/>
    <xdr:sp macro="" textlink="">
      <xdr:nvSpPr>
        <xdr:cNvPr id="647" name="【児童館】&#10;有形固定資産減価償却率平均値テキスト"/>
        <xdr:cNvSpPr txBox="1"/>
      </xdr:nvSpPr>
      <xdr:spPr>
        <a:xfrm>
          <a:off x="144145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648" name="フローチャート: 判断 647"/>
        <xdr:cNvSpPr/>
      </xdr:nvSpPr>
      <xdr:spPr>
        <a:xfrm>
          <a:off x="14325600" y="138742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49" name="フローチャート: 判断 648"/>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650" name="フローチャート: 判断 649"/>
        <xdr:cNvSpPr/>
      </xdr:nvSpPr>
      <xdr:spPr>
        <a:xfrm>
          <a:off x="128041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122827</xdr:rowOff>
    </xdr:from>
    <xdr:to>
      <xdr:col>72</xdr:col>
      <xdr:colOff>38100</xdr:colOff>
      <xdr:row>83</xdr:row>
      <xdr:rowOff>52977</xdr:rowOff>
    </xdr:to>
    <xdr:sp macro="" textlink="">
      <xdr:nvSpPr>
        <xdr:cNvPr id="651" name="フローチャート: 判断 650"/>
        <xdr:cNvSpPr/>
      </xdr:nvSpPr>
      <xdr:spPr>
        <a:xfrm>
          <a:off x="12029440" y="13869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52" name="フローチャート: 判断 651"/>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8" name="楕円 657"/>
        <xdr:cNvSpPr/>
      </xdr:nvSpPr>
      <xdr:spPr>
        <a:xfrm>
          <a:off x="14325600" y="13935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659" name="【児童館】&#10;有形固定資産減価償却率該当値テキスト"/>
        <xdr:cNvSpPr txBox="1"/>
      </xdr:nvSpPr>
      <xdr:spPr>
        <a:xfrm>
          <a:off x="1441450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144055</xdr:rowOff>
    </xdr:from>
    <xdr:to>
      <xdr:col>81</xdr:col>
      <xdr:colOff>101600</xdr:colOff>
      <xdr:row>83</xdr:row>
      <xdr:rowOff>74205</xdr:rowOff>
    </xdr:to>
    <xdr:sp macro="" textlink="">
      <xdr:nvSpPr>
        <xdr:cNvPr id="660" name="楕円 659"/>
        <xdr:cNvSpPr/>
      </xdr:nvSpPr>
      <xdr:spPr>
        <a:xfrm>
          <a:off x="1357884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23405</xdr:rowOff>
    </xdr:from>
    <xdr:to>
      <xdr:col>85</xdr:col>
      <xdr:colOff>127000</xdr:colOff>
      <xdr:row>83</xdr:row>
      <xdr:rowOff>72389</xdr:rowOff>
    </xdr:to>
    <xdr:cxnSp macro="">
      <xdr:nvCxnSpPr>
        <xdr:cNvPr id="661" name="直線コネクタ 660"/>
        <xdr:cNvCxnSpPr/>
      </xdr:nvCxnSpPr>
      <xdr:spPr>
        <a:xfrm>
          <a:off x="13629640" y="13937525"/>
          <a:ext cx="74676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98334</xdr:rowOff>
    </xdr:from>
    <xdr:to>
      <xdr:col>76</xdr:col>
      <xdr:colOff>165100</xdr:colOff>
      <xdr:row>83</xdr:row>
      <xdr:rowOff>28484</xdr:rowOff>
    </xdr:to>
    <xdr:sp macro="" textlink="">
      <xdr:nvSpPr>
        <xdr:cNvPr id="662" name="楕円 661"/>
        <xdr:cNvSpPr/>
      </xdr:nvSpPr>
      <xdr:spPr>
        <a:xfrm>
          <a:off x="12804140" y="13844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149134</xdr:rowOff>
    </xdr:from>
    <xdr:to>
      <xdr:col>81</xdr:col>
      <xdr:colOff>50800</xdr:colOff>
      <xdr:row>83</xdr:row>
      <xdr:rowOff>23405</xdr:rowOff>
    </xdr:to>
    <xdr:cxnSp macro="">
      <xdr:nvCxnSpPr>
        <xdr:cNvPr id="663" name="直線コネクタ 662"/>
        <xdr:cNvCxnSpPr/>
      </xdr:nvCxnSpPr>
      <xdr:spPr>
        <a:xfrm>
          <a:off x="12854940" y="1389561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50981</xdr:rowOff>
    </xdr:from>
    <xdr:to>
      <xdr:col>72</xdr:col>
      <xdr:colOff>38100</xdr:colOff>
      <xdr:row>82</xdr:row>
      <xdr:rowOff>152581</xdr:rowOff>
    </xdr:to>
    <xdr:sp macro="" textlink="">
      <xdr:nvSpPr>
        <xdr:cNvPr id="664" name="楕円 663"/>
        <xdr:cNvSpPr/>
      </xdr:nvSpPr>
      <xdr:spPr>
        <a:xfrm>
          <a:off x="12029440" y="13797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101781</xdr:rowOff>
    </xdr:from>
    <xdr:to>
      <xdr:col>76</xdr:col>
      <xdr:colOff>114300</xdr:colOff>
      <xdr:row>82</xdr:row>
      <xdr:rowOff>149134</xdr:rowOff>
    </xdr:to>
    <xdr:cxnSp macro="">
      <xdr:nvCxnSpPr>
        <xdr:cNvPr id="665" name="直線コネクタ 664"/>
        <xdr:cNvCxnSpPr/>
      </xdr:nvCxnSpPr>
      <xdr:spPr>
        <a:xfrm>
          <a:off x="12072620" y="13848261"/>
          <a:ext cx="78232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5262</xdr:rowOff>
    </xdr:from>
    <xdr:to>
      <xdr:col>67</xdr:col>
      <xdr:colOff>101600</xdr:colOff>
      <xdr:row>82</xdr:row>
      <xdr:rowOff>106862</xdr:rowOff>
    </xdr:to>
    <xdr:sp macro="" textlink="">
      <xdr:nvSpPr>
        <xdr:cNvPr id="666" name="楕円 665"/>
        <xdr:cNvSpPr/>
      </xdr:nvSpPr>
      <xdr:spPr>
        <a:xfrm>
          <a:off x="11231880" y="137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56062</xdr:rowOff>
    </xdr:from>
    <xdr:to>
      <xdr:col>71</xdr:col>
      <xdr:colOff>177800</xdr:colOff>
      <xdr:row>82</xdr:row>
      <xdr:rowOff>101781</xdr:rowOff>
    </xdr:to>
    <xdr:cxnSp macro="">
      <xdr:nvCxnSpPr>
        <xdr:cNvPr id="667" name="直線コネクタ 666"/>
        <xdr:cNvCxnSpPr/>
      </xdr:nvCxnSpPr>
      <xdr:spPr>
        <a:xfrm>
          <a:off x="11282680" y="13802542"/>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68" name="n_1aveValue【児童館】&#10;有形固定資産減価償却率"/>
        <xdr:cNvSpPr txBox="1"/>
      </xdr:nvSpPr>
      <xdr:spPr>
        <a:xfrm>
          <a:off x="1343724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669" name="n_2aveValue【児童館】&#10;有形固定資産減価償却率"/>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44104</xdr:rowOff>
    </xdr:from>
    <xdr:ext cx="405111" cy="259045"/>
    <xdr:sp macro="" textlink="">
      <xdr:nvSpPr>
        <xdr:cNvPr id="670" name="n_3aveValue【児童館】&#10;有形固定資産減価償却率"/>
        <xdr:cNvSpPr txBox="1"/>
      </xdr:nvSpPr>
      <xdr:spPr>
        <a:xfrm>
          <a:off x="11900544" y="1395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71" name="n_4aveValue【児童館】&#10;有形固定資産減価償却率"/>
        <xdr:cNvSpPr txBox="1"/>
      </xdr:nvSpPr>
      <xdr:spPr>
        <a:xfrm>
          <a:off x="11102984" y="1391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90732</xdr:rowOff>
    </xdr:from>
    <xdr:ext cx="405111" cy="259045"/>
    <xdr:sp macro="" textlink="">
      <xdr:nvSpPr>
        <xdr:cNvPr id="672" name="n_1mainValue【児童館】&#10;有形固定資産減価償却率"/>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73" name="n_2mainValue【児童館】&#10;有形固定資産減価償却率"/>
        <xdr:cNvSpPr txBox="1"/>
      </xdr:nvSpPr>
      <xdr:spPr>
        <a:xfrm>
          <a:off x="126752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169108</xdr:rowOff>
    </xdr:from>
    <xdr:ext cx="405111" cy="259045"/>
    <xdr:sp macro="" textlink="">
      <xdr:nvSpPr>
        <xdr:cNvPr id="674" name="n_3mainValue【児童館】&#10;有形固定資産減価償却率"/>
        <xdr:cNvSpPr txBox="1"/>
      </xdr:nvSpPr>
      <xdr:spPr>
        <a:xfrm>
          <a:off x="11900544" y="1358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675" name="n_4mainValue【児童館】&#10;有形固定資産減価償却率"/>
        <xdr:cNvSpPr txBox="1"/>
      </xdr:nvSpPr>
      <xdr:spPr>
        <a:xfrm>
          <a:off x="11102984" y="1353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136071</xdr:rowOff>
    </xdr:to>
    <xdr:cxnSp macro="">
      <xdr:nvCxnSpPr>
        <xdr:cNvPr id="701" name="直線コネクタ 700"/>
        <xdr:cNvCxnSpPr/>
      </xdr:nvCxnSpPr>
      <xdr:spPr>
        <a:xfrm flipV="1">
          <a:off x="19509104" y="13036187"/>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2"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3" name="直線コネクタ 702"/>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704" name="【児童館】&#10;一人当たり面積最大値テキスト"/>
        <xdr:cNvSpPr txBox="1"/>
      </xdr:nvSpPr>
      <xdr:spPr>
        <a:xfrm>
          <a:off x="19547840" y="12815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705" name="直線コネクタ 704"/>
        <xdr:cNvCxnSpPr/>
      </xdr:nvCxnSpPr>
      <xdr:spPr>
        <a:xfrm>
          <a:off x="19443700" y="130361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63698</xdr:rowOff>
    </xdr:from>
    <xdr:ext cx="469744" cy="259045"/>
    <xdr:sp macro="" textlink="">
      <xdr:nvSpPr>
        <xdr:cNvPr id="706" name="【児童館】&#10;一人当たり面積平均値テキスト"/>
        <xdr:cNvSpPr txBox="1"/>
      </xdr:nvSpPr>
      <xdr:spPr>
        <a:xfrm>
          <a:off x="19547840" y="13810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07" name="フローチャート: 判断 706"/>
        <xdr:cNvSpPr/>
      </xdr:nvSpPr>
      <xdr:spPr>
        <a:xfrm>
          <a:off x="194589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8" name="フローチャート: 判断 707"/>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709" name="フローチャート: 判断 708"/>
        <xdr:cNvSpPr/>
      </xdr:nvSpPr>
      <xdr:spPr>
        <a:xfrm>
          <a:off x="179374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10" name="フローチャート: 判断 709"/>
        <xdr:cNvSpPr/>
      </xdr:nvSpPr>
      <xdr:spPr>
        <a:xfrm>
          <a:off x="1716278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11" name="フローチャート: 判断 710"/>
        <xdr:cNvSpPr/>
      </xdr:nvSpPr>
      <xdr:spPr>
        <a:xfrm>
          <a:off x="16388080" y="13880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77107</xdr:rowOff>
    </xdr:from>
    <xdr:to>
      <xdr:col>116</xdr:col>
      <xdr:colOff>114300</xdr:colOff>
      <xdr:row>78</xdr:row>
      <xdr:rowOff>7257</xdr:rowOff>
    </xdr:to>
    <xdr:sp macro="" textlink="">
      <xdr:nvSpPr>
        <xdr:cNvPr id="717" name="楕円 716"/>
        <xdr:cNvSpPr/>
      </xdr:nvSpPr>
      <xdr:spPr>
        <a:xfrm>
          <a:off x="19458940" y="12985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30134</xdr:rowOff>
    </xdr:from>
    <xdr:ext cx="469744" cy="259045"/>
    <xdr:sp macro="" textlink="">
      <xdr:nvSpPr>
        <xdr:cNvPr id="718" name="【児童館】&#10;一人当たり面積該当値テキスト"/>
        <xdr:cNvSpPr txBox="1"/>
      </xdr:nvSpPr>
      <xdr:spPr>
        <a:xfrm>
          <a:off x="19547840" y="1293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93436</xdr:rowOff>
    </xdr:from>
    <xdr:to>
      <xdr:col>112</xdr:col>
      <xdr:colOff>38100</xdr:colOff>
      <xdr:row>78</xdr:row>
      <xdr:rowOff>23586</xdr:rowOff>
    </xdr:to>
    <xdr:sp macro="" textlink="">
      <xdr:nvSpPr>
        <xdr:cNvPr id="719" name="楕円 718"/>
        <xdr:cNvSpPr/>
      </xdr:nvSpPr>
      <xdr:spPr>
        <a:xfrm>
          <a:off x="18735040" y="13001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127907</xdr:rowOff>
    </xdr:from>
    <xdr:to>
      <xdr:col>116</xdr:col>
      <xdr:colOff>63500</xdr:colOff>
      <xdr:row>77</xdr:row>
      <xdr:rowOff>144236</xdr:rowOff>
    </xdr:to>
    <xdr:cxnSp macro="">
      <xdr:nvCxnSpPr>
        <xdr:cNvPr id="720" name="直線コネクタ 719"/>
        <xdr:cNvCxnSpPr/>
      </xdr:nvCxnSpPr>
      <xdr:spPr>
        <a:xfrm flipV="1">
          <a:off x="18778220" y="1303618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109764</xdr:rowOff>
    </xdr:from>
    <xdr:to>
      <xdr:col>107</xdr:col>
      <xdr:colOff>101600</xdr:colOff>
      <xdr:row>78</xdr:row>
      <xdr:rowOff>39914</xdr:rowOff>
    </xdr:to>
    <xdr:sp macro="" textlink="">
      <xdr:nvSpPr>
        <xdr:cNvPr id="721" name="楕円 720"/>
        <xdr:cNvSpPr/>
      </xdr:nvSpPr>
      <xdr:spPr>
        <a:xfrm>
          <a:off x="17937480" y="13018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144236</xdr:rowOff>
    </xdr:from>
    <xdr:to>
      <xdr:col>111</xdr:col>
      <xdr:colOff>177800</xdr:colOff>
      <xdr:row>77</xdr:row>
      <xdr:rowOff>160564</xdr:rowOff>
    </xdr:to>
    <xdr:cxnSp macro="">
      <xdr:nvCxnSpPr>
        <xdr:cNvPr id="722" name="直線コネクタ 721"/>
        <xdr:cNvCxnSpPr/>
      </xdr:nvCxnSpPr>
      <xdr:spPr>
        <a:xfrm flipV="1">
          <a:off x="17988280" y="1305251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126093</xdr:rowOff>
    </xdr:from>
    <xdr:to>
      <xdr:col>102</xdr:col>
      <xdr:colOff>165100</xdr:colOff>
      <xdr:row>78</xdr:row>
      <xdr:rowOff>56243</xdr:rowOff>
    </xdr:to>
    <xdr:sp macro="" textlink="">
      <xdr:nvSpPr>
        <xdr:cNvPr id="723" name="楕円 722"/>
        <xdr:cNvSpPr/>
      </xdr:nvSpPr>
      <xdr:spPr>
        <a:xfrm>
          <a:off x="17162780" y="13034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160564</xdr:rowOff>
    </xdr:from>
    <xdr:to>
      <xdr:col>107</xdr:col>
      <xdr:colOff>50800</xdr:colOff>
      <xdr:row>78</xdr:row>
      <xdr:rowOff>5443</xdr:rowOff>
    </xdr:to>
    <xdr:cxnSp macro="">
      <xdr:nvCxnSpPr>
        <xdr:cNvPr id="724" name="直線コネクタ 723"/>
        <xdr:cNvCxnSpPr/>
      </xdr:nvCxnSpPr>
      <xdr:spPr>
        <a:xfrm flipV="1">
          <a:off x="17213580" y="13068844"/>
          <a:ext cx="7747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142421</xdr:rowOff>
    </xdr:from>
    <xdr:to>
      <xdr:col>98</xdr:col>
      <xdr:colOff>38100</xdr:colOff>
      <xdr:row>78</xdr:row>
      <xdr:rowOff>72571</xdr:rowOff>
    </xdr:to>
    <xdr:sp macro="" textlink="">
      <xdr:nvSpPr>
        <xdr:cNvPr id="725" name="楕円 724"/>
        <xdr:cNvSpPr/>
      </xdr:nvSpPr>
      <xdr:spPr>
        <a:xfrm>
          <a:off x="16388080" y="13050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5443</xdr:rowOff>
    </xdr:from>
    <xdr:to>
      <xdr:col>102</xdr:col>
      <xdr:colOff>114300</xdr:colOff>
      <xdr:row>78</xdr:row>
      <xdr:rowOff>21771</xdr:rowOff>
    </xdr:to>
    <xdr:cxnSp macro="">
      <xdr:nvCxnSpPr>
        <xdr:cNvPr id="726" name="直線コネクタ 725"/>
        <xdr:cNvCxnSpPr/>
      </xdr:nvCxnSpPr>
      <xdr:spPr>
        <a:xfrm flipV="1">
          <a:off x="16431260" y="1308136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7" name="n_1aveValue【児童館】&#10;一人当たり面積"/>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145341</xdr:rowOff>
    </xdr:from>
    <xdr:ext cx="469744" cy="259045"/>
    <xdr:sp macro="" textlink="">
      <xdr:nvSpPr>
        <xdr:cNvPr id="728" name="n_2aveValue【児童館】&#10;一人当たり面積"/>
        <xdr:cNvSpPr txBox="1"/>
      </xdr:nvSpPr>
      <xdr:spPr>
        <a:xfrm>
          <a:off x="17776267" y="1389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39206</xdr:rowOff>
    </xdr:from>
    <xdr:ext cx="469744" cy="259045"/>
    <xdr:sp macro="" textlink="">
      <xdr:nvSpPr>
        <xdr:cNvPr id="729" name="n_3aveValue【児童館】&#10;一人当たり面積"/>
        <xdr:cNvSpPr txBox="1"/>
      </xdr:nvSpPr>
      <xdr:spPr>
        <a:xfrm>
          <a:off x="17001567"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730" name="n_4aveValue【児童館】&#10;一人当たり面積"/>
        <xdr:cNvSpPr txBox="1"/>
      </xdr:nvSpPr>
      <xdr:spPr>
        <a:xfrm>
          <a:off x="16226867" y="1396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40113</xdr:rowOff>
    </xdr:from>
    <xdr:ext cx="469744" cy="259045"/>
    <xdr:sp macro="" textlink="">
      <xdr:nvSpPr>
        <xdr:cNvPr id="731" name="n_1mainValue【児童館】&#10;一人当たり面積"/>
        <xdr:cNvSpPr txBox="1"/>
      </xdr:nvSpPr>
      <xdr:spPr>
        <a:xfrm>
          <a:off x="18561127" y="127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56441</xdr:rowOff>
    </xdr:from>
    <xdr:ext cx="469744" cy="259045"/>
    <xdr:sp macro="" textlink="">
      <xdr:nvSpPr>
        <xdr:cNvPr id="732" name="n_2mainValue【児童館】&#10;一人当たり面積"/>
        <xdr:cNvSpPr txBox="1"/>
      </xdr:nvSpPr>
      <xdr:spPr>
        <a:xfrm>
          <a:off x="17776267" y="127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72770</xdr:rowOff>
    </xdr:from>
    <xdr:ext cx="469744" cy="259045"/>
    <xdr:sp macro="" textlink="">
      <xdr:nvSpPr>
        <xdr:cNvPr id="733" name="n_3mainValue【児童館】&#10;一人当たり面積"/>
        <xdr:cNvSpPr txBox="1"/>
      </xdr:nvSpPr>
      <xdr:spPr>
        <a:xfrm>
          <a:off x="17001567" y="1281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89098</xdr:rowOff>
    </xdr:from>
    <xdr:ext cx="469744" cy="259045"/>
    <xdr:sp macro="" textlink="">
      <xdr:nvSpPr>
        <xdr:cNvPr id="734" name="n_4mainValue【児童館】&#10;一人当たり面積"/>
        <xdr:cNvSpPr txBox="1"/>
      </xdr:nvSpPr>
      <xdr:spPr>
        <a:xfrm>
          <a:off x="16226867" y="1282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5714</xdr:rowOff>
    </xdr:from>
    <xdr:to>
      <xdr:col>85</xdr:col>
      <xdr:colOff>126364</xdr:colOff>
      <xdr:row>108</xdr:row>
      <xdr:rowOff>152400</xdr:rowOff>
    </xdr:to>
    <xdr:cxnSp macro="">
      <xdr:nvCxnSpPr>
        <xdr:cNvPr id="759" name="直線コネクタ 758"/>
        <xdr:cNvCxnSpPr/>
      </xdr:nvCxnSpPr>
      <xdr:spPr>
        <a:xfrm flipV="1">
          <a:off x="14375764" y="16937354"/>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123841</xdr:rowOff>
    </xdr:from>
    <xdr:ext cx="405111" cy="259045"/>
    <xdr:sp macro="" textlink="">
      <xdr:nvSpPr>
        <xdr:cNvPr id="762" name="【公民館】&#10;有形固定資産減価償却率最大値テキスト"/>
        <xdr:cNvSpPr txBox="1"/>
      </xdr:nvSpPr>
      <xdr:spPr>
        <a:xfrm>
          <a:off x="14414500" y="1672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5714</xdr:rowOff>
    </xdr:from>
    <xdr:to>
      <xdr:col>86</xdr:col>
      <xdr:colOff>25400</xdr:colOff>
      <xdr:row>101</xdr:row>
      <xdr:rowOff>5714</xdr:rowOff>
    </xdr:to>
    <xdr:cxnSp macro="">
      <xdr:nvCxnSpPr>
        <xdr:cNvPr id="763" name="直線コネクタ 762"/>
        <xdr:cNvCxnSpPr/>
      </xdr:nvCxnSpPr>
      <xdr:spPr>
        <a:xfrm>
          <a:off x="14287500" y="16937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143527</xdr:rowOff>
    </xdr:from>
    <xdr:ext cx="405111" cy="259045"/>
    <xdr:sp macro="" textlink="">
      <xdr:nvSpPr>
        <xdr:cNvPr id="764" name="【公民館】&#10;有形固定資産減価償却率平均値テキスト"/>
        <xdr:cNvSpPr txBox="1"/>
      </xdr:nvSpPr>
      <xdr:spPr>
        <a:xfrm>
          <a:off x="14414500" y="1741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765" name="フローチャート: 判断 764"/>
        <xdr:cNvSpPr/>
      </xdr:nvSpPr>
      <xdr:spPr>
        <a:xfrm>
          <a:off x="1432560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66" name="フローチャート: 判断 765"/>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767" name="フローチャート: 判断 766"/>
        <xdr:cNvSpPr/>
      </xdr:nvSpPr>
      <xdr:spPr>
        <a:xfrm>
          <a:off x="1280414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768" name="フローチャート: 判断 767"/>
        <xdr:cNvSpPr/>
      </xdr:nvSpPr>
      <xdr:spPr>
        <a:xfrm>
          <a:off x="12029440" y="17469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xdr:rowOff>
    </xdr:from>
    <xdr:to>
      <xdr:col>67</xdr:col>
      <xdr:colOff>101600</xdr:colOff>
      <xdr:row>104</xdr:row>
      <xdr:rowOff>117475</xdr:rowOff>
    </xdr:to>
    <xdr:sp macro="" textlink="">
      <xdr:nvSpPr>
        <xdr:cNvPr id="769" name="フローチャート: 判断 768"/>
        <xdr:cNvSpPr/>
      </xdr:nvSpPr>
      <xdr:spPr>
        <a:xfrm>
          <a:off x="11231880" y="1745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17780</xdr:rowOff>
    </xdr:from>
    <xdr:to>
      <xdr:col>85</xdr:col>
      <xdr:colOff>177800</xdr:colOff>
      <xdr:row>106</xdr:row>
      <xdr:rowOff>119380</xdr:rowOff>
    </xdr:to>
    <xdr:sp macro="" textlink="">
      <xdr:nvSpPr>
        <xdr:cNvPr id="775" name="楕円 774"/>
        <xdr:cNvSpPr/>
      </xdr:nvSpPr>
      <xdr:spPr>
        <a:xfrm>
          <a:off x="14325600" y="177876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167657</xdr:rowOff>
    </xdr:from>
    <xdr:ext cx="405111" cy="259045"/>
    <xdr:sp macro="" textlink="">
      <xdr:nvSpPr>
        <xdr:cNvPr id="776" name="【公民館】&#10;有形固定資産減価償却率該当値テキスト"/>
        <xdr:cNvSpPr txBox="1"/>
      </xdr:nvSpPr>
      <xdr:spPr>
        <a:xfrm>
          <a:off x="144145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777" name="楕円 776"/>
        <xdr:cNvSpPr/>
      </xdr:nvSpPr>
      <xdr:spPr>
        <a:xfrm>
          <a:off x="13578840" y="1777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106</xdr:row>
      <xdr:rowOff>68580</xdr:rowOff>
    </xdr:to>
    <xdr:cxnSp macro="">
      <xdr:nvCxnSpPr>
        <xdr:cNvPr id="778" name="直線コネクタ 777"/>
        <xdr:cNvCxnSpPr/>
      </xdr:nvCxnSpPr>
      <xdr:spPr>
        <a:xfrm>
          <a:off x="13629640" y="1781937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153036</xdr:rowOff>
    </xdr:from>
    <xdr:to>
      <xdr:col>76</xdr:col>
      <xdr:colOff>165100</xdr:colOff>
      <xdr:row>106</xdr:row>
      <xdr:rowOff>83186</xdr:rowOff>
    </xdr:to>
    <xdr:sp macro="" textlink="">
      <xdr:nvSpPr>
        <xdr:cNvPr id="779" name="楕円 778"/>
        <xdr:cNvSpPr/>
      </xdr:nvSpPr>
      <xdr:spPr>
        <a:xfrm>
          <a:off x="12804140" y="17755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32386</xdr:rowOff>
    </xdr:from>
    <xdr:to>
      <xdr:col>81</xdr:col>
      <xdr:colOff>50800</xdr:colOff>
      <xdr:row>106</xdr:row>
      <xdr:rowOff>49530</xdr:rowOff>
    </xdr:to>
    <xdr:cxnSp macro="">
      <xdr:nvCxnSpPr>
        <xdr:cNvPr id="780" name="直線コネクタ 779"/>
        <xdr:cNvCxnSpPr/>
      </xdr:nvCxnSpPr>
      <xdr:spPr>
        <a:xfrm>
          <a:off x="12854940" y="17802226"/>
          <a:ext cx="7747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114936</xdr:rowOff>
    </xdr:from>
    <xdr:to>
      <xdr:col>72</xdr:col>
      <xdr:colOff>38100</xdr:colOff>
      <xdr:row>106</xdr:row>
      <xdr:rowOff>45086</xdr:rowOff>
    </xdr:to>
    <xdr:sp macro="" textlink="">
      <xdr:nvSpPr>
        <xdr:cNvPr id="781" name="楕円 780"/>
        <xdr:cNvSpPr/>
      </xdr:nvSpPr>
      <xdr:spPr>
        <a:xfrm>
          <a:off x="12029440" y="17717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165736</xdr:rowOff>
    </xdr:from>
    <xdr:to>
      <xdr:col>76</xdr:col>
      <xdr:colOff>114300</xdr:colOff>
      <xdr:row>106</xdr:row>
      <xdr:rowOff>32386</xdr:rowOff>
    </xdr:to>
    <xdr:cxnSp macro="">
      <xdr:nvCxnSpPr>
        <xdr:cNvPr id="782" name="直線コネクタ 781"/>
        <xdr:cNvCxnSpPr/>
      </xdr:nvCxnSpPr>
      <xdr:spPr>
        <a:xfrm>
          <a:off x="12072620" y="17767936"/>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5080</xdr:rowOff>
    </xdr:to>
    <xdr:sp macro="" textlink="">
      <xdr:nvSpPr>
        <xdr:cNvPr id="783" name="楕円 782"/>
        <xdr:cNvSpPr/>
      </xdr:nvSpPr>
      <xdr:spPr>
        <a:xfrm>
          <a:off x="11231880" y="176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105</xdr:row>
      <xdr:rowOff>165736</xdr:rowOff>
    </xdr:to>
    <xdr:cxnSp macro="">
      <xdr:nvCxnSpPr>
        <xdr:cNvPr id="784" name="直線コネクタ 783"/>
        <xdr:cNvCxnSpPr/>
      </xdr:nvCxnSpPr>
      <xdr:spPr>
        <a:xfrm>
          <a:off x="11282680" y="1772793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85" name="n_1aveValue【公民館】&#10;有形固定資産減価償却率"/>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786" name="n_2aveValue【公民館】&#10;有形固定資産減価償却率"/>
        <xdr:cNvSpPr txBox="1"/>
      </xdr:nvSpPr>
      <xdr:spPr>
        <a:xfrm>
          <a:off x="126752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787" name="n_3aveValue【公民館】&#10;有形固定資産減価償却率"/>
        <xdr:cNvSpPr txBox="1"/>
      </xdr:nvSpPr>
      <xdr:spPr>
        <a:xfrm>
          <a:off x="119005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134002</xdr:rowOff>
    </xdr:from>
    <xdr:ext cx="405111" cy="259045"/>
    <xdr:sp macro="" textlink="">
      <xdr:nvSpPr>
        <xdr:cNvPr id="788" name="n_4aveValue【公民館】&#10;有形固定資産減価償却率"/>
        <xdr:cNvSpPr txBox="1"/>
      </xdr:nvSpPr>
      <xdr:spPr>
        <a:xfrm>
          <a:off x="11102984" y="172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789" name="n_1mainValue【公民館】&#10;有形固定資産減価償却率"/>
        <xdr:cNvSpPr txBox="1"/>
      </xdr:nvSpPr>
      <xdr:spPr>
        <a:xfrm>
          <a:off x="134372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74313</xdr:rowOff>
    </xdr:from>
    <xdr:ext cx="405111" cy="259045"/>
    <xdr:sp macro="" textlink="">
      <xdr:nvSpPr>
        <xdr:cNvPr id="790" name="n_2mainValue【公民館】&#10;有形固定資産減価償却率"/>
        <xdr:cNvSpPr txBox="1"/>
      </xdr:nvSpPr>
      <xdr:spPr>
        <a:xfrm>
          <a:off x="12675244" y="178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36213</xdr:rowOff>
    </xdr:from>
    <xdr:ext cx="405111" cy="259045"/>
    <xdr:sp macro="" textlink="">
      <xdr:nvSpPr>
        <xdr:cNvPr id="791" name="n_3mainValue【公民館】&#10;有形固定資産減価償却率"/>
        <xdr:cNvSpPr txBox="1"/>
      </xdr:nvSpPr>
      <xdr:spPr>
        <a:xfrm>
          <a:off x="11900544" y="1780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167657</xdr:rowOff>
    </xdr:from>
    <xdr:ext cx="405111" cy="259045"/>
    <xdr:sp macro="" textlink="">
      <xdr:nvSpPr>
        <xdr:cNvPr id="792" name="n_4mainValue【公民館】&#10;有形固定資産減価償却率"/>
        <xdr:cNvSpPr txBox="1"/>
      </xdr:nvSpPr>
      <xdr:spPr>
        <a:xfrm>
          <a:off x="1110298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25908</xdr:rowOff>
    </xdr:to>
    <xdr:cxnSp macro="">
      <xdr:nvCxnSpPr>
        <xdr:cNvPr id="814" name="直線コネクタ 813"/>
        <xdr:cNvCxnSpPr/>
      </xdr:nvCxnSpPr>
      <xdr:spPr>
        <a:xfrm flipV="1">
          <a:off x="19509104" y="16984979"/>
          <a:ext cx="0" cy="1146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815" name="【公民館】&#10;一人当たり面積最小値テキスト"/>
        <xdr:cNvSpPr txBox="1"/>
      </xdr:nvSpPr>
      <xdr:spPr>
        <a:xfrm>
          <a:off x="19547840" y="181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816" name="直線コネクタ 815"/>
        <xdr:cNvCxnSpPr/>
      </xdr:nvCxnSpPr>
      <xdr:spPr>
        <a:xfrm>
          <a:off x="19443700" y="1813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817" name="【公民館】&#10;一人当たり面積最大値テキスト"/>
        <xdr:cNvSpPr txBox="1"/>
      </xdr:nvSpPr>
      <xdr:spPr>
        <a:xfrm>
          <a:off x="19547840" y="1676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818" name="直線コネクタ 817"/>
        <xdr:cNvCxnSpPr/>
      </xdr:nvCxnSpPr>
      <xdr:spPr>
        <a:xfrm>
          <a:off x="19443700" y="16984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140988</xdr:rowOff>
    </xdr:from>
    <xdr:ext cx="469744" cy="259045"/>
    <xdr:sp macro="" textlink="">
      <xdr:nvSpPr>
        <xdr:cNvPr id="819" name="【公民館】&#10;一人当たり面積平均値テキスト"/>
        <xdr:cNvSpPr txBox="1"/>
      </xdr:nvSpPr>
      <xdr:spPr>
        <a:xfrm>
          <a:off x="1954784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20" name="フローチャート: 判断 819"/>
        <xdr:cNvSpPr/>
      </xdr:nvSpPr>
      <xdr:spPr>
        <a:xfrm>
          <a:off x="19458940" y="1776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821" name="フローチャート: 判断 820"/>
        <xdr:cNvSpPr/>
      </xdr:nvSpPr>
      <xdr:spPr>
        <a:xfrm>
          <a:off x="18735040" y="1775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153415</xdr:rowOff>
    </xdr:from>
    <xdr:to>
      <xdr:col>107</xdr:col>
      <xdr:colOff>101600</xdr:colOff>
      <xdr:row>106</xdr:row>
      <xdr:rowOff>83565</xdr:rowOff>
    </xdr:to>
    <xdr:sp macro="" textlink="">
      <xdr:nvSpPr>
        <xdr:cNvPr id="822" name="フローチャート: 判断 821"/>
        <xdr:cNvSpPr/>
      </xdr:nvSpPr>
      <xdr:spPr>
        <a:xfrm>
          <a:off x="17937480" y="1775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3" name="フローチャート: 判断 822"/>
        <xdr:cNvSpPr/>
      </xdr:nvSpPr>
      <xdr:spPr>
        <a:xfrm>
          <a:off x="1716278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112268</xdr:rowOff>
    </xdr:from>
    <xdr:to>
      <xdr:col>98</xdr:col>
      <xdr:colOff>38100</xdr:colOff>
      <xdr:row>106</xdr:row>
      <xdr:rowOff>42418</xdr:rowOff>
    </xdr:to>
    <xdr:sp macro="" textlink="">
      <xdr:nvSpPr>
        <xdr:cNvPr id="824" name="フローチャート: 判断 823"/>
        <xdr:cNvSpPr/>
      </xdr:nvSpPr>
      <xdr:spPr>
        <a:xfrm>
          <a:off x="16388080" y="17714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141987</xdr:rowOff>
    </xdr:from>
    <xdr:to>
      <xdr:col>116</xdr:col>
      <xdr:colOff>114300</xdr:colOff>
      <xdr:row>103</xdr:row>
      <xdr:rowOff>72137</xdr:rowOff>
    </xdr:to>
    <xdr:sp macro="" textlink="">
      <xdr:nvSpPr>
        <xdr:cNvPr id="830" name="楕円 829"/>
        <xdr:cNvSpPr/>
      </xdr:nvSpPr>
      <xdr:spPr>
        <a:xfrm>
          <a:off x="19458940" y="172412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164864</xdr:rowOff>
    </xdr:from>
    <xdr:ext cx="469744" cy="259045"/>
    <xdr:sp macro="" textlink="">
      <xdr:nvSpPr>
        <xdr:cNvPr id="831" name="【公民館】&#10;一人当たり面積該当値テキスト"/>
        <xdr:cNvSpPr txBox="1"/>
      </xdr:nvSpPr>
      <xdr:spPr>
        <a:xfrm>
          <a:off x="19547840" y="1709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832" name="楕円 831"/>
        <xdr:cNvSpPr/>
      </xdr:nvSpPr>
      <xdr:spPr>
        <a:xfrm>
          <a:off x="18735040" y="1724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21337</xdr:rowOff>
    </xdr:from>
    <xdr:to>
      <xdr:col>116</xdr:col>
      <xdr:colOff>63500</xdr:colOff>
      <xdr:row>103</xdr:row>
      <xdr:rowOff>28194</xdr:rowOff>
    </xdr:to>
    <xdr:cxnSp macro="">
      <xdr:nvCxnSpPr>
        <xdr:cNvPr id="833" name="直線コネクタ 832"/>
        <xdr:cNvCxnSpPr/>
      </xdr:nvCxnSpPr>
      <xdr:spPr>
        <a:xfrm flipV="1">
          <a:off x="18778220" y="17288257"/>
          <a:ext cx="7315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xdr:rowOff>
    </xdr:from>
    <xdr:to>
      <xdr:col>107</xdr:col>
      <xdr:colOff>101600</xdr:colOff>
      <xdr:row>103</xdr:row>
      <xdr:rowOff>106426</xdr:rowOff>
    </xdr:to>
    <xdr:sp macro="" textlink="">
      <xdr:nvSpPr>
        <xdr:cNvPr id="834" name="楕円 833"/>
        <xdr:cNvSpPr/>
      </xdr:nvSpPr>
      <xdr:spPr>
        <a:xfrm>
          <a:off x="17937480" y="1727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55626</xdr:rowOff>
    </xdr:to>
    <xdr:cxnSp macro="">
      <xdr:nvCxnSpPr>
        <xdr:cNvPr id="835" name="直線コネクタ 834"/>
        <xdr:cNvCxnSpPr/>
      </xdr:nvCxnSpPr>
      <xdr:spPr>
        <a:xfrm flipV="1">
          <a:off x="17988280" y="17295114"/>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xdr:rowOff>
    </xdr:from>
    <xdr:to>
      <xdr:col>102</xdr:col>
      <xdr:colOff>165100</xdr:colOff>
      <xdr:row>103</xdr:row>
      <xdr:rowOff>115570</xdr:rowOff>
    </xdr:to>
    <xdr:sp macro="" textlink="">
      <xdr:nvSpPr>
        <xdr:cNvPr id="836" name="楕円 835"/>
        <xdr:cNvSpPr/>
      </xdr:nvSpPr>
      <xdr:spPr>
        <a:xfrm>
          <a:off x="1716278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55626</xdr:rowOff>
    </xdr:from>
    <xdr:to>
      <xdr:col>107</xdr:col>
      <xdr:colOff>50800</xdr:colOff>
      <xdr:row>103</xdr:row>
      <xdr:rowOff>64770</xdr:rowOff>
    </xdr:to>
    <xdr:cxnSp macro="">
      <xdr:nvCxnSpPr>
        <xdr:cNvPr id="837" name="直線コネクタ 836"/>
        <xdr:cNvCxnSpPr/>
      </xdr:nvCxnSpPr>
      <xdr:spPr>
        <a:xfrm flipV="1">
          <a:off x="17213580" y="17322546"/>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23113</xdr:rowOff>
    </xdr:from>
    <xdr:to>
      <xdr:col>98</xdr:col>
      <xdr:colOff>38100</xdr:colOff>
      <xdr:row>103</xdr:row>
      <xdr:rowOff>124713</xdr:rowOff>
    </xdr:to>
    <xdr:sp macro="" textlink="">
      <xdr:nvSpPr>
        <xdr:cNvPr id="838" name="楕円 837"/>
        <xdr:cNvSpPr/>
      </xdr:nvSpPr>
      <xdr:spPr>
        <a:xfrm>
          <a:off x="16388080" y="172900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64770</xdr:rowOff>
    </xdr:from>
    <xdr:to>
      <xdr:col>102</xdr:col>
      <xdr:colOff>114300</xdr:colOff>
      <xdr:row>103</xdr:row>
      <xdr:rowOff>73913</xdr:rowOff>
    </xdr:to>
    <xdr:cxnSp macro="">
      <xdr:nvCxnSpPr>
        <xdr:cNvPr id="839" name="直線コネクタ 838"/>
        <xdr:cNvCxnSpPr/>
      </xdr:nvCxnSpPr>
      <xdr:spPr>
        <a:xfrm flipV="1">
          <a:off x="16431260" y="17331690"/>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72407</xdr:rowOff>
    </xdr:from>
    <xdr:ext cx="469744" cy="259045"/>
    <xdr:sp macro="" textlink="">
      <xdr:nvSpPr>
        <xdr:cNvPr id="840" name="n_1aveValue【公民館】&#10;一人当たり面積"/>
        <xdr:cNvSpPr txBox="1"/>
      </xdr:nvSpPr>
      <xdr:spPr>
        <a:xfrm>
          <a:off x="185611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74692</xdr:rowOff>
    </xdr:from>
    <xdr:ext cx="469744" cy="259045"/>
    <xdr:sp macro="" textlink="">
      <xdr:nvSpPr>
        <xdr:cNvPr id="841" name="n_2aveValue【公民館】&#10;一人当たり面積"/>
        <xdr:cNvSpPr txBox="1"/>
      </xdr:nvSpPr>
      <xdr:spPr>
        <a:xfrm>
          <a:off x="17776267"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2" name="n_3aveValue【公民館】&#10;一人当たり面積"/>
        <xdr:cNvSpPr txBox="1"/>
      </xdr:nvSpPr>
      <xdr:spPr>
        <a:xfrm>
          <a:off x="17001567" y="178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33545</xdr:rowOff>
    </xdr:from>
    <xdr:ext cx="469744" cy="259045"/>
    <xdr:sp macro="" textlink="">
      <xdr:nvSpPr>
        <xdr:cNvPr id="843" name="n_4aveValue【公民館】&#10;一人当たり面積"/>
        <xdr:cNvSpPr txBox="1"/>
      </xdr:nvSpPr>
      <xdr:spPr>
        <a:xfrm>
          <a:off x="1622686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844" name="n_1mainValue【公民館】&#10;一人当たり面積"/>
        <xdr:cNvSpPr txBox="1"/>
      </xdr:nvSpPr>
      <xdr:spPr>
        <a:xfrm>
          <a:off x="18561127" y="170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122953</xdr:rowOff>
    </xdr:from>
    <xdr:ext cx="469744" cy="259045"/>
    <xdr:sp macro="" textlink="">
      <xdr:nvSpPr>
        <xdr:cNvPr id="845" name="n_2mainValue【公民館】&#10;一人当たり面積"/>
        <xdr:cNvSpPr txBox="1"/>
      </xdr:nvSpPr>
      <xdr:spPr>
        <a:xfrm>
          <a:off x="17776267" y="1705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132097</xdr:rowOff>
    </xdr:from>
    <xdr:ext cx="469744" cy="259045"/>
    <xdr:sp macro="" textlink="">
      <xdr:nvSpPr>
        <xdr:cNvPr id="846" name="n_3mainValue【公民館】&#10;一人当たり面積"/>
        <xdr:cNvSpPr txBox="1"/>
      </xdr:nvSpPr>
      <xdr:spPr>
        <a:xfrm>
          <a:off x="17001567" y="170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141240</xdr:rowOff>
    </xdr:from>
    <xdr:ext cx="469744" cy="259045"/>
    <xdr:sp macro="" textlink="">
      <xdr:nvSpPr>
        <xdr:cNvPr id="847" name="n_4mainValue【公民館】&#10;一人当たり面積"/>
        <xdr:cNvSpPr txBox="1"/>
      </xdr:nvSpPr>
      <xdr:spPr>
        <a:xfrm>
          <a:off x="16226867" y="1707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類似団体と比べて特に有形固定資産減価償却率が高くなっている施設は、保健センター、公民館、庁舎、福祉施設であり、低い施設は一般廃棄物処理施設、学校施設、消防施設である。</a:t>
          </a:r>
        </a:p>
        <a:p>
          <a:r>
            <a:rPr kumimoji="1" lang="ja-JP" altLang="en-US" sz="1300">
              <a:latin typeface="ＭＳ Ｐゴシック" panose="020B0600070205080204" pitchFamily="50" charset="-128"/>
              <a:ea typeface="ＭＳ Ｐゴシック" panose="020B0600070205080204" pitchFamily="50" charset="-128"/>
            </a:rPr>
            <a:t>　保健センターについては、築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年を超えているため、類似団体の水準と比較して有形固定資産減価償却率が高くなっている。今後も改修等により建物性能の維持に努めるとともに、予防保全型の修繕を検討していく。</a:t>
          </a:r>
        </a:p>
        <a:p>
          <a:r>
            <a:rPr kumimoji="1" lang="ja-JP" altLang="en-US" sz="1300">
              <a:latin typeface="ＭＳ Ｐゴシック" panose="020B0600070205080204" pitchFamily="50" charset="-128"/>
              <a:ea typeface="ＭＳ Ｐゴシック" panose="020B0600070205080204" pitchFamily="50" charset="-128"/>
            </a:rPr>
            <a:t>　公民館については、築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割を占めていることから有形固定資産減価償却率が高くなっている。大規模改修等を実施する必要がある施設については、施設の利用状況等を考慮して、廃止や複合化等の統廃合について検討していく。また継続して使用する施設については、予防保全型の修繕を行い長寿命化を図る。</a:t>
          </a:r>
        </a:p>
        <a:p>
          <a:r>
            <a:rPr kumimoji="1" lang="ja-JP" altLang="en-US" sz="1300">
              <a:latin typeface="ＭＳ Ｐゴシック" panose="020B0600070205080204" pitchFamily="50" charset="-128"/>
              <a:ea typeface="ＭＳ Ｐゴシック" panose="020B0600070205080204" pitchFamily="50" charset="-128"/>
            </a:rPr>
            <a:t>　庁舎については築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年以上が経過しており有形固定資産減価償却率が高くなっている。今後も改修等により性能の維持に努めるとともに、予防保全型の修繕を検討し、更新費の削減と平準化に努める。</a:t>
          </a:r>
        </a:p>
        <a:p>
          <a:r>
            <a:rPr kumimoji="1" lang="ja-JP" altLang="en-US" sz="1300">
              <a:latin typeface="ＭＳ Ｐゴシック" panose="020B0600070205080204" pitchFamily="50" charset="-128"/>
              <a:ea typeface="ＭＳ Ｐゴシック" panose="020B0600070205080204" pitchFamily="50" charset="-128"/>
            </a:rPr>
            <a:t>　福祉施設については築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年以上を経過する施設が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施設あるため、有形固定資産減価償却率が高くなっている。大規模改修等を実施する必要がある施設については、施設の利用状況等を考慮して、廃止や複合化等の統廃合について検討していく。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22,990
22,401
38.80
10,929,452
10,430,112
499,340
5,863,578
8,564,840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129540</xdr:rowOff>
    </xdr:from>
    <xdr:to>
      <xdr:col>24</xdr:col>
      <xdr:colOff>62865</xdr:colOff>
      <xdr:row>42</xdr:row>
      <xdr:rowOff>95250</xdr:rowOff>
    </xdr:to>
    <xdr:cxnSp macro="">
      <xdr:nvCxnSpPr>
        <xdr:cNvPr id="56" name="直線コネクタ 55"/>
        <xdr:cNvCxnSpPr/>
      </xdr:nvCxnSpPr>
      <xdr:spPr>
        <a:xfrm flipV="1">
          <a:off x="4086225" y="58293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図書館】&#10;有形固定資産減価償却率最小値テキスト"/>
        <xdr:cNvSpPr txBox="1"/>
      </xdr:nvSpPr>
      <xdr:spPr>
        <a:xfrm>
          <a:off x="412496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020820" y="713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76217</xdr:rowOff>
    </xdr:from>
    <xdr:ext cx="405111" cy="259045"/>
    <xdr:sp macro="" textlink="">
      <xdr:nvSpPr>
        <xdr:cNvPr id="59" name="【図書館】&#10;有形固定資産減価償却率最大値テキスト"/>
        <xdr:cNvSpPr txBox="1"/>
      </xdr:nvSpPr>
      <xdr:spPr>
        <a:xfrm>
          <a:off x="412496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129540</xdr:rowOff>
    </xdr:from>
    <xdr:to>
      <xdr:col>24</xdr:col>
      <xdr:colOff>152400</xdr:colOff>
      <xdr:row>34</xdr:row>
      <xdr:rowOff>129540</xdr:rowOff>
    </xdr:to>
    <xdr:cxnSp macro="">
      <xdr:nvCxnSpPr>
        <xdr:cNvPr id="60" name="直線コネクタ 59"/>
        <xdr:cNvCxnSpPr/>
      </xdr:nvCxnSpPr>
      <xdr:spPr>
        <a:xfrm>
          <a:off x="4020820" y="582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28592</xdr:rowOff>
    </xdr:from>
    <xdr:ext cx="405111" cy="259045"/>
    <xdr:sp macro="" textlink="">
      <xdr:nvSpPr>
        <xdr:cNvPr id="61" name="【図書館】&#10;有形固定資産減価償却率平均値テキスト"/>
        <xdr:cNvSpPr txBox="1"/>
      </xdr:nvSpPr>
      <xdr:spPr>
        <a:xfrm>
          <a:off x="4124960" y="656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50165</xdr:rowOff>
    </xdr:from>
    <xdr:to>
      <xdr:col>24</xdr:col>
      <xdr:colOff>114300</xdr:colOff>
      <xdr:row>39</xdr:row>
      <xdr:rowOff>151765</xdr:rowOff>
    </xdr:to>
    <xdr:sp macro="" textlink="">
      <xdr:nvSpPr>
        <xdr:cNvPr id="62" name="フローチャート: 判断 61"/>
        <xdr:cNvSpPr/>
      </xdr:nvSpPr>
      <xdr:spPr>
        <a:xfrm>
          <a:off x="403606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13970</xdr:rowOff>
    </xdr:from>
    <xdr:to>
      <xdr:col>20</xdr:col>
      <xdr:colOff>38100</xdr:colOff>
      <xdr:row>39</xdr:row>
      <xdr:rowOff>115570</xdr:rowOff>
    </xdr:to>
    <xdr:sp macro="" textlink="">
      <xdr:nvSpPr>
        <xdr:cNvPr id="63" name="フローチャート: 判断 62"/>
        <xdr:cNvSpPr/>
      </xdr:nvSpPr>
      <xdr:spPr>
        <a:xfrm>
          <a:off x="33121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10160</xdr:rowOff>
    </xdr:from>
    <xdr:to>
      <xdr:col>15</xdr:col>
      <xdr:colOff>101600</xdr:colOff>
      <xdr:row>39</xdr:row>
      <xdr:rowOff>111760</xdr:rowOff>
    </xdr:to>
    <xdr:sp macro="" textlink="">
      <xdr:nvSpPr>
        <xdr:cNvPr id="64" name="フローチャート: 判断 63"/>
        <xdr:cNvSpPr/>
      </xdr:nvSpPr>
      <xdr:spPr>
        <a:xfrm>
          <a:off x="25146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126365</xdr:rowOff>
    </xdr:from>
    <xdr:to>
      <xdr:col>10</xdr:col>
      <xdr:colOff>165100</xdr:colOff>
      <xdr:row>39</xdr:row>
      <xdr:rowOff>56515</xdr:rowOff>
    </xdr:to>
    <xdr:sp macro="" textlink="">
      <xdr:nvSpPr>
        <xdr:cNvPr id="65" name="フローチャート: 判断 64"/>
        <xdr:cNvSpPr/>
      </xdr:nvSpPr>
      <xdr:spPr>
        <a:xfrm>
          <a:off x="1739900" y="649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114935</xdr:rowOff>
    </xdr:from>
    <xdr:to>
      <xdr:col>6</xdr:col>
      <xdr:colOff>38100</xdr:colOff>
      <xdr:row>39</xdr:row>
      <xdr:rowOff>45085</xdr:rowOff>
    </xdr:to>
    <xdr:sp macro="" textlink="">
      <xdr:nvSpPr>
        <xdr:cNvPr id="66" name="フローチャート: 判断 65"/>
        <xdr:cNvSpPr/>
      </xdr:nvSpPr>
      <xdr:spPr>
        <a:xfrm>
          <a:off x="965200" y="648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xdr:rowOff>
    </xdr:from>
    <xdr:to>
      <xdr:col>24</xdr:col>
      <xdr:colOff>114300</xdr:colOff>
      <xdr:row>39</xdr:row>
      <xdr:rowOff>109855</xdr:rowOff>
    </xdr:to>
    <xdr:sp macro="" textlink="">
      <xdr:nvSpPr>
        <xdr:cNvPr id="72" name="楕円 71"/>
        <xdr:cNvSpPr/>
      </xdr:nvSpPr>
      <xdr:spPr>
        <a:xfrm>
          <a:off x="403606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31132</xdr:rowOff>
    </xdr:from>
    <xdr:ext cx="405111" cy="259045"/>
    <xdr:sp macro="" textlink="">
      <xdr:nvSpPr>
        <xdr:cNvPr id="73" name="【図書館】&#10;有形固定資産減価償却率該当値テキスト"/>
        <xdr:cNvSpPr txBox="1"/>
      </xdr:nvSpPr>
      <xdr:spPr>
        <a:xfrm>
          <a:off x="4124960" y="640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4" name="楕円 73"/>
        <xdr:cNvSpPr/>
      </xdr:nvSpPr>
      <xdr:spPr>
        <a:xfrm>
          <a:off x="33121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19050</xdr:rowOff>
    </xdr:from>
    <xdr:to>
      <xdr:col>24</xdr:col>
      <xdr:colOff>63500</xdr:colOff>
      <xdr:row>39</xdr:row>
      <xdr:rowOff>59055</xdr:rowOff>
    </xdr:to>
    <xdr:cxnSp macro="">
      <xdr:nvCxnSpPr>
        <xdr:cNvPr id="75" name="直線コネクタ 74"/>
        <xdr:cNvCxnSpPr/>
      </xdr:nvCxnSpPr>
      <xdr:spPr>
        <a:xfrm>
          <a:off x="3355340" y="655701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6" name="楕円 75"/>
        <xdr:cNvSpPr/>
      </xdr:nvSpPr>
      <xdr:spPr>
        <a:xfrm>
          <a:off x="2514600" y="6468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148590</xdr:rowOff>
    </xdr:from>
    <xdr:to>
      <xdr:col>19</xdr:col>
      <xdr:colOff>177800</xdr:colOff>
      <xdr:row>39</xdr:row>
      <xdr:rowOff>19050</xdr:rowOff>
    </xdr:to>
    <xdr:cxnSp macro="">
      <xdr:nvCxnSpPr>
        <xdr:cNvPr id="77" name="直線コネクタ 76"/>
        <xdr:cNvCxnSpPr/>
      </xdr:nvCxnSpPr>
      <xdr:spPr>
        <a:xfrm>
          <a:off x="2565400" y="65189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8" name="楕円 77"/>
        <xdr:cNvSpPr/>
      </xdr:nvSpPr>
      <xdr:spPr>
        <a:xfrm>
          <a:off x="17399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104775</xdr:rowOff>
    </xdr:from>
    <xdr:to>
      <xdr:col>15</xdr:col>
      <xdr:colOff>50800</xdr:colOff>
      <xdr:row>38</xdr:row>
      <xdr:rowOff>148590</xdr:rowOff>
    </xdr:to>
    <xdr:cxnSp macro="">
      <xdr:nvCxnSpPr>
        <xdr:cNvPr id="79" name="直線コネクタ 78"/>
        <xdr:cNvCxnSpPr/>
      </xdr:nvCxnSpPr>
      <xdr:spPr>
        <a:xfrm>
          <a:off x="1790700" y="647509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0" name="楕円 79"/>
        <xdr:cNvSpPr/>
      </xdr:nvSpPr>
      <xdr:spPr>
        <a:xfrm>
          <a:off x="965200" y="638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104775</xdr:rowOff>
    </xdr:to>
    <xdr:cxnSp macro="">
      <xdr:nvCxnSpPr>
        <xdr:cNvPr id="81" name="直線コネクタ 80"/>
        <xdr:cNvCxnSpPr/>
      </xdr:nvCxnSpPr>
      <xdr:spPr>
        <a:xfrm>
          <a:off x="1008380" y="643318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106697</xdr:rowOff>
    </xdr:from>
    <xdr:ext cx="405111" cy="259045"/>
    <xdr:sp macro="" textlink="">
      <xdr:nvSpPr>
        <xdr:cNvPr id="82" name="n_1aveValue【図書館】&#10;有形固定資産減価償却率"/>
        <xdr:cNvSpPr txBox="1"/>
      </xdr:nvSpPr>
      <xdr:spPr>
        <a:xfrm>
          <a:off x="317056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3" name="n_2aveValue【図書館】&#10;有形固定資産減価償却率"/>
        <xdr:cNvSpPr txBox="1"/>
      </xdr:nvSpPr>
      <xdr:spPr>
        <a:xfrm>
          <a:off x="238570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47642</xdr:rowOff>
    </xdr:from>
    <xdr:ext cx="405111" cy="259045"/>
    <xdr:sp macro="" textlink="">
      <xdr:nvSpPr>
        <xdr:cNvPr id="84" name="n_3aveValue【図書館】&#10;有形固定資産減価償却率"/>
        <xdr:cNvSpPr txBox="1"/>
      </xdr:nvSpPr>
      <xdr:spPr>
        <a:xfrm>
          <a:off x="161100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36212</xdr:rowOff>
    </xdr:from>
    <xdr:ext cx="405111" cy="259045"/>
    <xdr:sp macro="" textlink="">
      <xdr:nvSpPr>
        <xdr:cNvPr id="85" name="n_4aveValue【図書館】&#10;有形固定資産減価償却率"/>
        <xdr:cNvSpPr txBox="1"/>
      </xdr:nvSpPr>
      <xdr:spPr>
        <a:xfrm>
          <a:off x="83630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86377</xdr:rowOff>
    </xdr:from>
    <xdr:ext cx="405111" cy="259045"/>
    <xdr:sp macro="" textlink="">
      <xdr:nvSpPr>
        <xdr:cNvPr id="86" name="n_1mainValue【図書館】&#10;有形固定資産減価償却率"/>
        <xdr:cNvSpPr txBox="1"/>
      </xdr:nvSpPr>
      <xdr:spPr>
        <a:xfrm>
          <a:off x="317056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44467</xdr:rowOff>
    </xdr:from>
    <xdr:ext cx="405111" cy="259045"/>
    <xdr:sp macro="" textlink="">
      <xdr:nvSpPr>
        <xdr:cNvPr id="87" name="n_2mainValue【図書館】&#10;有形固定資産減価償却率"/>
        <xdr:cNvSpPr txBox="1"/>
      </xdr:nvSpPr>
      <xdr:spPr>
        <a:xfrm>
          <a:off x="238570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652</xdr:rowOff>
    </xdr:from>
    <xdr:ext cx="405111" cy="259045"/>
    <xdr:sp macro="" textlink="">
      <xdr:nvSpPr>
        <xdr:cNvPr id="88" name="n_3mainValue【図書館】&#10;有形固定資産減価償却率"/>
        <xdr:cNvSpPr txBox="1"/>
      </xdr:nvSpPr>
      <xdr:spPr>
        <a:xfrm>
          <a:off x="161100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130192</xdr:rowOff>
    </xdr:from>
    <xdr:ext cx="405111" cy="259045"/>
    <xdr:sp macro="" textlink="">
      <xdr:nvSpPr>
        <xdr:cNvPr id="89" name="n_4mainValue【図書館】&#10;有形固定資産減価償却率"/>
        <xdr:cNvSpPr txBox="1"/>
      </xdr:nvSpPr>
      <xdr:spPr>
        <a:xfrm>
          <a:off x="83630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3" name="直線コネクタ 112"/>
        <xdr:cNvCxnSpPr/>
      </xdr:nvCxnSpPr>
      <xdr:spPr>
        <a:xfrm flipV="1">
          <a:off x="9219565" y="565023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4"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5" name="直線コネクタ 114"/>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6" name="【図書館】&#10;一人当たり面積最大値テキスト"/>
        <xdr:cNvSpPr txBox="1"/>
      </xdr:nvSpPr>
      <xdr:spPr>
        <a:xfrm>
          <a:off x="92583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7" name="直線コネクタ 116"/>
        <xdr:cNvCxnSpPr/>
      </xdr:nvCxnSpPr>
      <xdr:spPr>
        <a:xfrm>
          <a:off x="9154160" y="565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18" name="【図書館】&#10;一人当たり面積平均値テキスト"/>
        <xdr:cNvSpPr txBox="1"/>
      </xdr:nvSpPr>
      <xdr:spPr>
        <a:xfrm>
          <a:off x="92583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19" name="フローチャート: 判断 118"/>
        <xdr:cNvSpPr/>
      </xdr:nvSpPr>
      <xdr:spPr>
        <a:xfrm>
          <a:off x="919226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0" name="フローチャート: 判断 119"/>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1" name="フローチャート: 判断 120"/>
        <xdr:cNvSpPr/>
      </xdr:nvSpPr>
      <xdr:spPr>
        <a:xfrm>
          <a:off x="76708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xdr:cNvSpPr/>
      </xdr:nvSpPr>
      <xdr:spPr>
        <a:xfrm>
          <a:off x="687324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170180</xdr:rowOff>
    </xdr:from>
    <xdr:to>
      <xdr:col>36</xdr:col>
      <xdr:colOff>165100</xdr:colOff>
      <xdr:row>39</xdr:row>
      <xdr:rowOff>100330</xdr:rowOff>
    </xdr:to>
    <xdr:sp macro="" textlink="">
      <xdr:nvSpPr>
        <xdr:cNvPr id="123" name="フローチャート: 判断 122"/>
        <xdr:cNvSpPr/>
      </xdr:nvSpPr>
      <xdr:spPr>
        <a:xfrm>
          <a:off x="609854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9" name="楕円 128"/>
        <xdr:cNvSpPr/>
      </xdr:nvSpPr>
      <xdr:spPr>
        <a:xfrm>
          <a:off x="919226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30" name="【図書館】&#10;一人当たり面積該当値テキスト"/>
        <xdr:cNvSpPr txBox="1"/>
      </xdr:nvSpPr>
      <xdr:spPr>
        <a:xfrm>
          <a:off x="9258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1" name="楕円 130"/>
        <xdr:cNvSpPr/>
      </xdr:nvSpPr>
      <xdr:spPr>
        <a:xfrm>
          <a:off x="8445500"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163830</xdr:rowOff>
    </xdr:to>
    <xdr:cxnSp macro="">
      <xdr:nvCxnSpPr>
        <xdr:cNvPr id="132" name="直線コネクタ 131"/>
        <xdr:cNvCxnSpPr/>
      </xdr:nvCxnSpPr>
      <xdr:spPr>
        <a:xfrm flipV="1">
          <a:off x="8496300" y="635889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33" name="楕円 132"/>
        <xdr:cNvSpPr/>
      </xdr:nvSpPr>
      <xdr:spPr>
        <a:xfrm>
          <a:off x="7670800" y="633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7620</xdr:rowOff>
    </xdr:to>
    <xdr:cxnSp macro="">
      <xdr:nvCxnSpPr>
        <xdr:cNvPr id="134" name="直線コネクタ 133"/>
        <xdr:cNvCxnSpPr/>
      </xdr:nvCxnSpPr>
      <xdr:spPr>
        <a:xfrm flipV="1">
          <a:off x="7713980" y="63665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135890</xdr:rowOff>
    </xdr:from>
    <xdr:to>
      <xdr:col>41</xdr:col>
      <xdr:colOff>101600</xdr:colOff>
      <xdr:row>38</xdr:row>
      <xdr:rowOff>66040</xdr:rowOff>
    </xdr:to>
    <xdr:sp macro="" textlink="">
      <xdr:nvSpPr>
        <xdr:cNvPr id="135" name="楕円 134"/>
        <xdr:cNvSpPr/>
      </xdr:nvSpPr>
      <xdr:spPr>
        <a:xfrm>
          <a:off x="687324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xdr:rowOff>
    </xdr:from>
    <xdr:to>
      <xdr:col>45</xdr:col>
      <xdr:colOff>177800</xdr:colOff>
      <xdr:row>38</xdr:row>
      <xdr:rowOff>15240</xdr:rowOff>
    </xdr:to>
    <xdr:cxnSp macro="">
      <xdr:nvCxnSpPr>
        <xdr:cNvPr id="136" name="直線コネクタ 135"/>
        <xdr:cNvCxnSpPr/>
      </xdr:nvCxnSpPr>
      <xdr:spPr>
        <a:xfrm flipV="1">
          <a:off x="6924040" y="63779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135890</xdr:rowOff>
    </xdr:from>
    <xdr:to>
      <xdr:col>36</xdr:col>
      <xdr:colOff>165100</xdr:colOff>
      <xdr:row>38</xdr:row>
      <xdr:rowOff>66040</xdr:rowOff>
    </xdr:to>
    <xdr:sp macro="" textlink="">
      <xdr:nvSpPr>
        <xdr:cNvPr id="137" name="楕円 136"/>
        <xdr:cNvSpPr/>
      </xdr:nvSpPr>
      <xdr:spPr>
        <a:xfrm>
          <a:off x="609854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xdr:rowOff>
    </xdr:from>
    <xdr:to>
      <xdr:col>41</xdr:col>
      <xdr:colOff>50800</xdr:colOff>
      <xdr:row>38</xdr:row>
      <xdr:rowOff>15240</xdr:rowOff>
    </xdr:to>
    <xdr:cxnSp macro="">
      <xdr:nvCxnSpPr>
        <xdr:cNvPr id="138" name="直線コネクタ 137"/>
        <xdr:cNvCxnSpPr/>
      </xdr:nvCxnSpPr>
      <xdr:spPr>
        <a:xfrm>
          <a:off x="6149340" y="63855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9" name="n_1aveValue【図書館】&#10;一人当たり面積"/>
        <xdr:cNvSpPr txBox="1"/>
      </xdr:nvSpPr>
      <xdr:spPr>
        <a:xfrm>
          <a:off x="8271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0" name="n_2aveValue【図書館】&#10;一人当たり面積"/>
        <xdr:cNvSpPr txBox="1"/>
      </xdr:nvSpPr>
      <xdr:spPr>
        <a:xfrm>
          <a:off x="750958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1" name="n_3aveValue【図書館】&#10;一人当たり面積"/>
        <xdr:cNvSpPr txBox="1"/>
      </xdr:nvSpPr>
      <xdr:spPr>
        <a:xfrm>
          <a:off x="67120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91457</xdr:rowOff>
    </xdr:from>
    <xdr:ext cx="469744" cy="259045"/>
    <xdr:sp macro="" textlink="">
      <xdr:nvSpPr>
        <xdr:cNvPr id="142" name="n_4aveValue【図書館】&#10;一人当たり面積"/>
        <xdr:cNvSpPr txBox="1"/>
      </xdr:nvSpPr>
      <xdr:spPr>
        <a:xfrm>
          <a:off x="59373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3" name="n_1mainValue【図書館】&#10;一人当たり面積"/>
        <xdr:cNvSpPr txBox="1"/>
      </xdr:nvSpPr>
      <xdr:spPr>
        <a:xfrm>
          <a:off x="827158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4" name="n_2mainValue【図書館】&#10;一人当たり面積"/>
        <xdr:cNvSpPr txBox="1"/>
      </xdr:nvSpPr>
      <xdr:spPr>
        <a:xfrm>
          <a:off x="750958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82567</xdr:rowOff>
    </xdr:from>
    <xdr:ext cx="469744" cy="259045"/>
    <xdr:sp macro="" textlink="">
      <xdr:nvSpPr>
        <xdr:cNvPr id="145" name="n_3mainValue【図書館】&#10;一人当たり面積"/>
        <xdr:cNvSpPr txBox="1"/>
      </xdr:nvSpPr>
      <xdr:spPr>
        <a:xfrm>
          <a:off x="67120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82567</xdr:rowOff>
    </xdr:from>
    <xdr:ext cx="469744" cy="259045"/>
    <xdr:sp macro="" textlink="">
      <xdr:nvSpPr>
        <xdr:cNvPr id="146" name="n_4mainValue【図書館】&#10;一人当たり面積"/>
        <xdr:cNvSpPr txBox="1"/>
      </xdr:nvSpPr>
      <xdr:spPr>
        <a:xfrm>
          <a:off x="59373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105156</xdr:rowOff>
    </xdr:to>
    <xdr:cxnSp macro="">
      <xdr:nvCxnSpPr>
        <xdr:cNvPr id="169" name="直線コネクタ 168"/>
        <xdr:cNvCxnSpPr/>
      </xdr:nvCxnSpPr>
      <xdr:spPr>
        <a:xfrm flipV="1">
          <a:off x="4086225" y="9332214"/>
          <a:ext cx="0" cy="133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108983</xdr:rowOff>
    </xdr:from>
    <xdr:ext cx="405111" cy="259045"/>
    <xdr:sp macro="" textlink="">
      <xdr:nvSpPr>
        <xdr:cNvPr id="170" name="【体育館・プール】&#10;有形固定資産減価償却率最小値テキスト"/>
        <xdr:cNvSpPr txBox="1"/>
      </xdr:nvSpPr>
      <xdr:spPr>
        <a:xfrm>
          <a:off x="4124960" y="1067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105156</xdr:rowOff>
    </xdr:from>
    <xdr:to>
      <xdr:col>24</xdr:col>
      <xdr:colOff>152400</xdr:colOff>
      <xdr:row>63</xdr:row>
      <xdr:rowOff>105156</xdr:rowOff>
    </xdr:to>
    <xdr:cxnSp macro="">
      <xdr:nvCxnSpPr>
        <xdr:cNvPr id="171" name="直線コネクタ 170"/>
        <xdr:cNvCxnSpPr/>
      </xdr:nvCxnSpPr>
      <xdr:spPr>
        <a:xfrm>
          <a:off x="4020820" y="10666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72" name="【体育館・プール】&#10;有形固定資産減価償却率最大値テキスト"/>
        <xdr:cNvSpPr txBox="1"/>
      </xdr:nvSpPr>
      <xdr:spPr>
        <a:xfrm>
          <a:off x="412496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73" name="直線コネクタ 172"/>
        <xdr:cNvCxnSpPr/>
      </xdr:nvCxnSpPr>
      <xdr:spPr>
        <a:xfrm>
          <a:off x="4020820" y="933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74" name="【体育館・プール】&#10;有形固定資産減価償却率平均値テキスト"/>
        <xdr:cNvSpPr txBox="1"/>
      </xdr:nvSpPr>
      <xdr:spPr>
        <a:xfrm>
          <a:off x="4124960" y="9960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75" name="フローチャート: 判断 174"/>
        <xdr:cNvSpPr/>
      </xdr:nvSpPr>
      <xdr:spPr>
        <a:xfrm>
          <a:off x="4036060" y="9981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6" name="フローチャート: 判断 175"/>
        <xdr:cNvSpPr/>
      </xdr:nvSpPr>
      <xdr:spPr>
        <a:xfrm>
          <a:off x="331216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7" name="フローチャート: 判断 176"/>
        <xdr:cNvSpPr/>
      </xdr:nvSpPr>
      <xdr:spPr>
        <a:xfrm>
          <a:off x="251460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31496</xdr:rowOff>
    </xdr:from>
    <xdr:to>
      <xdr:col>10</xdr:col>
      <xdr:colOff>165100</xdr:colOff>
      <xdr:row>59</xdr:row>
      <xdr:rowOff>133096</xdr:rowOff>
    </xdr:to>
    <xdr:sp macro="" textlink="">
      <xdr:nvSpPr>
        <xdr:cNvPr id="178" name="フローチャート: 判断 177"/>
        <xdr:cNvSpPr/>
      </xdr:nvSpPr>
      <xdr:spPr>
        <a:xfrm>
          <a:off x="173990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xdr:rowOff>
    </xdr:from>
    <xdr:to>
      <xdr:col>6</xdr:col>
      <xdr:colOff>38100</xdr:colOff>
      <xdr:row>59</xdr:row>
      <xdr:rowOff>110236</xdr:rowOff>
    </xdr:to>
    <xdr:sp macro="" textlink="">
      <xdr:nvSpPr>
        <xdr:cNvPr id="179" name="フローチャート: 判断 178"/>
        <xdr:cNvSpPr/>
      </xdr:nvSpPr>
      <xdr:spPr>
        <a:xfrm>
          <a:off x="965200" y="9899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68072</xdr:rowOff>
    </xdr:from>
    <xdr:to>
      <xdr:col>24</xdr:col>
      <xdr:colOff>114300</xdr:colOff>
      <xdr:row>59</xdr:row>
      <xdr:rowOff>169672</xdr:rowOff>
    </xdr:to>
    <xdr:sp macro="" textlink="">
      <xdr:nvSpPr>
        <xdr:cNvPr id="185" name="楕円 184"/>
        <xdr:cNvSpPr/>
      </xdr:nvSpPr>
      <xdr:spPr>
        <a:xfrm>
          <a:off x="4036060" y="99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90949</xdr:rowOff>
    </xdr:from>
    <xdr:ext cx="405111" cy="259045"/>
    <xdr:sp macro="" textlink="">
      <xdr:nvSpPr>
        <xdr:cNvPr id="186" name="【体育館・プール】&#10;有形固定資産減価償却率該当値テキスト"/>
        <xdr:cNvSpPr txBox="1"/>
      </xdr:nvSpPr>
      <xdr:spPr>
        <a:xfrm>
          <a:off x="4124960" y="981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33782</xdr:rowOff>
    </xdr:from>
    <xdr:to>
      <xdr:col>20</xdr:col>
      <xdr:colOff>38100</xdr:colOff>
      <xdr:row>59</xdr:row>
      <xdr:rowOff>135382</xdr:rowOff>
    </xdr:to>
    <xdr:sp macro="" textlink="">
      <xdr:nvSpPr>
        <xdr:cNvPr id="187" name="楕円 186"/>
        <xdr:cNvSpPr/>
      </xdr:nvSpPr>
      <xdr:spPr>
        <a:xfrm>
          <a:off x="3312160" y="99245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84582</xdr:rowOff>
    </xdr:from>
    <xdr:to>
      <xdr:col>24</xdr:col>
      <xdr:colOff>63500</xdr:colOff>
      <xdr:row>59</xdr:row>
      <xdr:rowOff>118872</xdr:rowOff>
    </xdr:to>
    <xdr:cxnSp macro="">
      <xdr:nvCxnSpPr>
        <xdr:cNvPr id="188" name="直線コネクタ 187"/>
        <xdr:cNvCxnSpPr/>
      </xdr:nvCxnSpPr>
      <xdr:spPr>
        <a:xfrm>
          <a:off x="3355340" y="9975342"/>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152654</xdr:rowOff>
    </xdr:from>
    <xdr:to>
      <xdr:col>15</xdr:col>
      <xdr:colOff>101600</xdr:colOff>
      <xdr:row>59</xdr:row>
      <xdr:rowOff>82804</xdr:rowOff>
    </xdr:to>
    <xdr:sp macro="" textlink="">
      <xdr:nvSpPr>
        <xdr:cNvPr id="189" name="楕円 188"/>
        <xdr:cNvSpPr/>
      </xdr:nvSpPr>
      <xdr:spPr>
        <a:xfrm>
          <a:off x="2514600" y="9875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32004</xdr:rowOff>
    </xdr:from>
    <xdr:to>
      <xdr:col>19</xdr:col>
      <xdr:colOff>177800</xdr:colOff>
      <xdr:row>59</xdr:row>
      <xdr:rowOff>84582</xdr:rowOff>
    </xdr:to>
    <xdr:cxnSp macro="">
      <xdr:nvCxnSpPr>
        <xdr:cNvPr id="190" name="直線コネクタ 189"/>
        <xdr:cNvCxnSpPr/>
      </xdr:nvCxnSpPr>
      <xdr:spPr>
        <a:xfrm>
          <a:off x="2565400" y="9922764"/>
          <a:ext cx="78994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102362</xdr:rowOff>
    </xdr:from>
    <xdr:to>
      <xdr:col>10</xdr:col>
      <xdr:colOff>165100</xdr:colOff>
      <xdr:row>59</xdr:row>
      <xdr:rowOff>32512</xdr:rowOff>
    </xdr:to>
    <xdr:sp macro="" textlink="">
      <xdr:nvSpPr>
        <xdr:cNvPr id="191" name="楕円 190"/>
        <xdr:cNvSpPr/>
      </xdr:nvSpPr>
      <xdr:spPr>
        <a:xfrm>
          <a:off x="1739900" y="9825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153162</xdr:rowOff>
    </xdr:from>
    <xdr:to>
      <xdr:col>15</xdr:col>
      <xdr:colOff>50800</xdr:colOff>
      <xdr:row>59</xdr:row>
      <xdr:rowOff>32004</xdr:rowOff>
    </xdr:to>
    <xdr:cxnSp macro="">
      <xdr:nvCxnSpPr>
        <xdr:cNvPr id="192" name="直線コネクタ 191"/>
        <xdr:cNvCxnSpPr/>
      </xdr:nvCxnSpPr>
      <xdr:spPr>
        <a:xfrm>
          <a:off x="1790700" y="9876282"/>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49784</xdr:rowOff>
    </xdr:from>
    <xdr:to>
      <xdr:col>6</xdr:col>
      <xdr:colOff>38100</xdr:colOff>
      <xdr:row>58</xdr:row>
      <xdr:rowOff>151384</xdr:rowOff>
    </xdr:to>
    <xdr:sp macro="" textlink="">
      <xdr:nvSpPr>
        <xdr:cNvPr id="193" name="楕円 192"/>
        <xdr:cNvSpPr/>
      </xdr:nvSpPr>
      <xdr:spPr>
        <a:xfrm>
          <a:off x="965200" y="9772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100584</xdr:rowOff>
    </xdr:from>
    <xdr:to>
      <xdr:col>10</xdr:col>
      <xdr:colOff>114300</xdr:colOff>
      <xdr:row>58</xdr:row>
      <xdr:rowOff>153162</xdr:rowOff>
    </xdr:to>
    <xdr:cxnSp macro="">
      <xdr:nvCxnSpPr>
        <xdr:cNvPr id="194" name="直線コネクタ 193"/>
        <xdr:cNvCxnSpPr/>
      </xdr:nvCxnSpPr>
      <xdr:spPr>
        <a:xfrm>
          <a:off x="1008380" y="982370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5" name="n_1aveValue【体育館・プール】&#10;有形固定資産減価償却率"/>
        <xdr:cNvSpPr txBox="1"/>
      </xdr:nvSpPr>
      <xdr:spPr>
        <a:xfrm>
          <a:off x="317056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96" name="n_2aveValue【体育館・プール】&#10;有形固定資産減価償却率"/>
        <xdr:cNvSpPr txBox="1"/>
      </xdr:nvSpPr>
      <xdr:spPr>
        <a:xfrm>
          <a:off x="238570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124223</xdr:rowOff>
    </xdr:from>
    <xdr:ext cx="405111" cy="259045"/>
    <xdr:sp macro="" textlink="">
      <xdr:nvSpPr>
        <xdr:cNvPr id="197" name="n_3aveValue【体育館・プール】&#10;有形固定資産減価償却率"/>
        <xdr:cNvSpPr txBox="1"/>
      </xdr:nvSpPr>
      <xdr:spPr>
        <a:xfrm>
          <a:off x="161100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101363</xdr:rowOff>
    </xdr:from>
    <xdr:ext cx="405111" cy="259045"/>
    <xdr:sp macro="" textlink="">
      <xdr:nvSpPr>
        <xdr:cNvPr id="198" name="n_4aveValue【体育館・プール】&#10;有形固定資産減価償却率"/>
        <xdr:cNvSpPr txBox="1"/>
      </xdr:nvSpPr>
      <xdr:spPr>
        <a:xfrm>
          <a:off x="83630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151909</xdr:rowOff>
    </xdr:from>
    <xdr:ext cx="405111" cy="259045"/>
    <xdr:sp macro="" textlink="">
      <xdr:nvSpPr>
        <xdr:cNvPr id="199" name="n_1mainValue【体育館・プール】&#10;有形固定資産減価償却率"/>
        <xdr:cNvSpPr txBox="1"/>
      </xdr:nvSpPr>
      <xdr:spPr>
        <a:xfrm>
          <a:off x="317056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99331</xdr:rowOff>
    </xdr:from>
    <xdr:ext cx="405111" cy="259045"/>
    <xdr:sp macro="" textlink="">
      <xdr:nvSpPr>
        <xdr:cNvPr id="200" name="n_2mainValue【体育館・プール】&#10;有形固定資産減価償却率"/>
        <xdr:cNvSpPr txBox="1"/>
      </xdr:nvSpPr>
      <xdr:spPr>
        <a:xfrm>
          <a:off x="238570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49039</xdr:rowOff>
    </xdr:from>
    <xdr:ext cx="405111" cy="259045"/>
    <xdr:sp macro="" textlink="">
      <xdr:nvSpPr>
        <xdr:cNvPr id="201" name="n_3mainValue【体育館・プール】&#10;有形固定資産減価償却率"/>
        <xdr:cNvSpPr txBox="1"/>
      </xdr:nvSpPr>
      <xdr:spPr>
        <a:xfrm>
          <a:off x="16110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167911</xdr:rowOff>
    </xdr:from>
    <xdr:ext cx="405111" cy="259045"/>
    <xdr:sp macro="" textlink="">
      <xdr:nvSpPr>
        <xdr:cNvPr id="202" name="n_4mainValue【体育館・プール】&#10;有形固定資産減価償却率"/>
        <xdr:cNvSpPr txBox="1"/>
      </xdr:nvSpPr>
      <xdr:spPr>
        <a:xfrm>
          <a:off x="83630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63</xdr:row>
      <xdr:rowOff>106680</xdr:rowOff>
    </xdr:to>
    <xdr:cxnSp macro="">
      <xdr:nvCxnSpPr>
        <xdr:cNvPr id="226" name="直線コネクタ 225"/>
        <xdr:cNvCxnSpPr/>
      </xdr:nvCxnSpPr>
      <xdr:spPr>
        <a:xfrm flipV="1">
          <a:off x="9219565" y="938593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110507</xdr:rowOff>
    </xdr:from>
    <xdr:ext cx="469744" cy="259045"/>
    <xdr:sp macro="" textlink="">
      <xdr:nvSpPr>
        <xdr:cNvPr id="227" name="【体育館・プール】&#10;一人当たり面積最小値テキスト"/>
        <xdr:cNvSpPr txBox="1"/>
      </xdr:nvSpPr>
      <xdr:spPr>
        <a:xfrm>
          <a:off x="92583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106680</xdr:rowOff>
    </xdr:from>
    <xdr:to>
      <xdr:col>55</xdr:col>
      <xdr:colOff>88900</xdr:colOff>
      <xdr:row>63</xdr:row>
      <xdr:rowOff>106680</xdr:rowOff>
    </xdr:to>
    <xdr:cxnSp macro="">
      <xdr:nvCxnSpPr>
        <xdr:cNvPr id="228" name="直線コネクタ 227"/>
        <xdr:cNvCxnSpPr/>
      </xdr:nvCxnSpPr>
      <xdr:spPr>
        <a:xfrm>
          <a:off x="9154160" y="10668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229" name="【体育館・プール】&#10;一人当たり面積最大値テキスト"/>
        <xdr:cNvSpPr txBox="1"/>
      </xdr:nvSpPr>
      <xdr:spPr>
        <a:xfrm>
          <a:off x="9258300" y="916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230" name="直線コネクタ 229"/>
        <xdr:cNvCxnSpPr/>
      </xdr:nvCxnSpPr>
      <xdr:spPr>
        <a:xfrm>
          <a:off x="9154160" y="9385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59072</xdr:rowOff>
    </xdr:from>
    <xdr:ext cx="469744" cy="259045"/>
    <xdr:sp macro="" textlink="">
      <xdr:nvSpPr>
        <xdr:cNvPr id="231" name="【体育館・プール】&#10;一人当たり面積平均値テキスト"/>
        <xdr:cNvSpPr txBox="1"/>
      </xdr:nvSpPr>
      <xdr:spPr>
        <a:xfrm>
          <a:off x="9258300" y="1028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32" name="フローチャート: 判断 231"/>
        <xdr:cNvSpPr/>
      </xdr:nvSpPr>
      <xdr:spPr>
        <a:xfrm>
          <a:off x="9192260" y="10306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3" name="フローチャート: 判断 232"/>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34" name="フローチャート: 判断 233"/>
        <xdr:cNvSpPr/>
      </xdr:nvSpPr>
      <xdr:spPr>
        <a:xfrm>
          <a:off x="7670800" y="1036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5" name="フローチャート: 判断 234"/>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71120</xdr:rowOff>
    </xdr:from>
    <xdr:to>
      <xdr:col>36</xdr:col>
      <xdr:colOff>165100</xdr:colOff>
      <xdr:row>62</xdr:row>
      <xdr:rowOff>1270</xdr:rowOff>
    </xdr:to>
    <xdr:sp macro="" textlink="">
      <xdr:nvSpPr>
        <xdr:cNvPr id="236" name="フローチャート: 判断 235"/>
        <xdr:cNvSpPr/>
      </xdr:nvSpPr>
      <xdr:spPr>
        <a:xfrm>
          <a:off x="60985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2" name="楕円 241"/>
        <xdr:cNvSpPr/>
      </xdr:nvSpPr>
      <xdr:spPr>
        <a:xfrm>
          <a:off x="9192260" y="1024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43" name="【体育館・プール】&#10;一人当たり面積該当値テキスト"/>
        <xdr:cNvSpPr txBox="1"/>
      </xdr:nvSpPr>
      <xdr:spPr>
        <a:xfrm>
          <a:off x="9258300"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23495</xdr:rowOff>
    </xdr:from>
    <xdr:to>
      <xdr:col>50</xdr:col>
      <xdr:colOff>165100</xdr:colOff>
      <xdr:row>61</xdr:row>
      <xdr:rowOff>125095</xdr:rowOff>
    </xdr:to>
    <xdr:sp macro="" textlink="">
      <xdr:nvSpPr>
        <xdr:cNvPr id="244" name="楕円 243"/>
        <xdr:cNvSpPr/>
      </xdr:nvSpPr>
      <xdr:spPr>
        <a:xfrm>
          <a:off x="8445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74295</xdr:rowOff>
    </xdr:to>
    <xdr:cxnSp macro="">
      <xdr:nvCxnSpPr>
        <xdr:cNvPr id="245" name="直線コネクタ 244"/>
        <xdr:cNvCxnSpPr/>
      </xdr:nvCxnSpPr>
      <xdr:spPr>
        <a:xfrm flipV="1">
          <a:off x="8496300" y="1029462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31115</xdr:rowOff>
    </xdr:from>
    <xdr:to>
      <xdr:col>46</xdr:col>
      <xdr:colOff>38100</xdr:colOff>
      <xdr:row>61</xdr:row>
      <xdr:rowOff>132715</xdr:rowOff>
    </xdr:to>
    <xdr:sp macro="" textlink="">
      <xdr:nvSpPr>
        <xdr:cNvPr id="246" name="楕円 245"/>
        <xdr:cNvSpPr/>
      </xdr:nvSpPr>
      <xdr:spPr>
        <a:xfrm>
          <a:off x="7670800" y="10257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74295</xdr:rowOff>
    </xdr:from>
    <xdr:to>
      <xdr:col>50</xdr:col>
      <xdr:colOff>114300</xdr:colOff>
      <xdr:row>61</xdr:row>
      <xdr:rowOff>81915</xdr:rowOff>
    </xdr:to>
    <xdr:cxnSp macro="">
      <xdr:nvCxnSpPr>
        <xdr:cNvPr id="247" name="直線コネクタ 246"/>
        <xdr:cNvCxnSpPr/>
      </xdr:nvCxnSpPr>
      <xdr:spPr>
        <a:xfrm flipV="1">
          <a:off x="7713980" y="1030033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34925</xdr:rowOff>
    </xdr:from>
    <xdr:to>
      <xdr:col>41</xdr:col>
      <xdr:colOff>101600</xdr:colOff>
      <xdr:row>61</xdr:row>
      <xdr:rowOff>136525</xdr:rowOff>
    </xdr:to>
    <xdr:sp macro="" textlink="">
      <xdr:nvSpPr>
        <xdr:cNvPr id="248" name="楕円 247"/>
        <xdr:cNvSpPr/>
      </xdr:nvSpPr>
      <xdr:spPr>
        <a:xfrm>
          <a:off x="687324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81915</xdr:rowOff>
    </xdr:from>
    <xdr:to>
      <xdr:col>45</xdr:col>
      <xdr:colOff>177800</xdr:colOff>
      <xdr:row>61</xdr:row>
      <xdr:rowOff>85725</xdr:rowOff>
    </xdr:to>
    <xdr:cxnSp macro="">
      <xdr:nvCxnSpPr>
        <xdr:cNvPr id="249" name="直線コネクタ 248"/>
        <xdr:cNvCxnSpPr/>
      </xdr:nvCxnSpPr>
      <xdr:spPr>
        <a:xfrm flipV="1">
          <a:off x="6924040" y="10307955"/>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50" name="楕円 249"/>
        <xdr:cNvSpPr/>
      </xdr:nvSpPr>
      <xdr:spPr>
        <a:xfrm>
          <a:off x="60985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85725</xdr:rowOff>
    </xdr:from>
    <xdr:to>
      <xdr:col>41</xdr:col>
      <xdr:colOff>50800</xdr:colOff>
      <xdr:row>61</xdr:row>
      <xdr:rowOff>91440</xdr:rowOff>
    </xdr:to>
    <xdr:cxnSp macro="">
      <xdr:nvCxnSpPr>
        <xdr:cNvPr id="251" name="直線コネクタ 250"/>
        <xdr:cNvCxnSpPr/>
      </xdr:nvCxnSpPr>
      <xdr:spPr>
        <a:xfrm flipV="1">
          <a:off x="6149340" y="1031176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11447</xdr:rowOff>
    </xdr:from>
    <xdr:ext cx="469744" cy="259045"/>
    <xdr:sp macro="" textlink="">
      <xdr:nvSpPr>
        <xdr:cNvPr id="252" name="n_1aveValue【体育館・プール】&#10;一人当たり面積"/>
        <xdr:cNvSpPr txBox="1"/>
      </xdr:nvSpPr>
      <xdr:spPr>
        <a:xfrm>
          <a:off x="827158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53" name="n_2aveValue【体育館・プール】&#10;一人当たり面積"/>
        <xdr:cNvSpPr txBox="1"/>
      </xdr:nvSpPr>
      <xdr:spPr>
        <a:xfrm>
          <a:off x="750958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4" name="n_3aveValue【体育館・プール】&#10;一人当たり面積"/>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163847</xdr:rowOff>
    </xdr:from>
    <xdr:ext cx="469744" cy="259045"/>
    <xdr:sp macro="" textlink="">
      <xdr:nvSpPr>
        <xdr:cNvPr id="255" name="n_4aveValue【体育館・プール】&#10;一人当たり面積"/>
        <xdr:cNvSpPr txBox="1"/>
      </xdr:nvSpPr>
      <xdr:spPr>
        <a:xfrm>
          <a:off x="59373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141622</xdr:rowOff>
    </xdr:from>
    <xdr:ext cx="469744" cy="259045"/>
    <xdr:sp macro="" textlink="">
      <xdr:nvSpPr>
        <xdr:cNvPr id="256" name="n_1mainValue【体育館・プール】&#10;一人当たり面積"/>
        <xdr:cNvSpPr txBox="1"/>
      </xdr:nvSpPr>
      <xdr:spPr>
        <a:xfrm>
          <a:off x="8271587" y="1003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149242</xdr:rowOff>
    </xdr:from>
    <xdr:ext cx="469744" cy="259045"/>
    <xdr:sp macro="" textlink="">
      <xdr:nvSpPr>
        <xdr:cNvPr id="257" name="n_2mainValue【体育館・プール】&#10;一人当たり面積"/>
        <xdr:cNvSpPr txBox="1"/>
      </xdr:nvSpPr>
      <xdr:spPr>
        <a:xfrm>
          <a:off x="750958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153052</xdr:rowOff>
    </xdr:from>
    <xdr:ext cx="469744" cy="259045"/>
    <xdr:sp macro="" textlink="">
      <xdr:nvSpPr>
        <xdr:cNvPr id="258" name="n_3mainValue【体育館・プール】&#10;一人当たり面積"/>
        <xdr:cNvSpPr txBox="1"/>
      </xdr:nvSpPr>
      <xdr:spPr>
        <a:xfrm>
          <a:off x="6712027"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9" name="n_4mainValue【体育館・プール】&#10;一人当たり面積"/>
        <xdr:cNvSpPr txBox="1"/>
      </xdr:nvSpPr>
      <xdr:spPr>
        <a:xfrm>
          <a:off x="59373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42672</xdr:rowOff>
    </xdr:from>
    <xdr:to>
      <xdr:col>24</xdr:col>
      <xdr:colOff>62865</xdr:colOff>
      <xdr:row>86</xdr:row>
      <xdr:rowOff>38100</xdr:rowOff>
    </xdr:to>
    <xdr:cxnSp macro="">
      <xdr:nvCxnSpPr>
        <xdr:cNvPr id="282" name="直線コネクタ 281"/>
        <xdr:cNvCxnSpPr/>
      </xdr:nvCxnSpPr>
      <xdr:spPr>
        <a:xfrm flipV="1">
          <a:off x="4086225" y="1311859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3" name="【福祉施設】&#10;有形固定資産減価償却率最小値テキスト"/>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4" name="直線コネクタ 283"/>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160799</xdr:rowOff>
    </xdr:from>
    <xdr:ext cx="405111" cy="259045"/>
    <xdr:sp macro="" textlink="">
      <xdr:nvSpPr>
        <xdr:cNvPr id="285" name="【福祉施設】&#10;有形固定資産減価償却率最大値テキスト"/>
        <xdr:cNvSpPr txBox="1"/>
      </xdr:nvSpPr>
      <xdr:spPr>
        <a:xfrm>
          <a:off x="4124960" y="1290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42672</xdr:rowOff>
    </xdr:from>
    <xdr:to>
      <xdr:col>24</xdr:col>
      <xdr:colOff>152400</xdr:colOff>
      <xdr:row>78</xdr:row>
      <xdr:rowOff>42672</xdr:rowOff>
    </xdr:to>
    <xdr:cxnSp macro="">
      <xdr:nvCxnSpPr>
        <xdr:cNvPr id="286" name="直線コネクタ 285"/>
        <xdr:cNvCxnSpPr/>
      </xdr:nvCxnSpPr>
      <xdr:spPr>
        <a:xfrm>
          <a:off x="4020820" y="13118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7" name="【福祉施設】&#10;有形固定資産減価償却率平均値テキスト"/>
        <xdr:cNvSpPr txBox="1"/>
      </xdr:nvSpPr>
      <xdr:spPr>
        <a:xfrm>
          <a:off x="4124960" y="1347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8" name="フローチャート: 判断 287"/>
        <xdr:cNvSpPr/>
      </xdr:nvSpPr>
      <xdr:spPr>
        <a:xfrm>
          <a:off x="403606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xdr:rowOff>
    </xdr:from>
    <xdr:to>
      <xdr:col>20</xdr:col>
      <xdr:colOff>38100</xdr:colOff>
      <xdr:row>81</xdr:row>
      <xdr:rowOff>114046</xdr:rowOff>
    </xdr:to>
    <xdr:sp macro="" textlink="">
      <xdr:nvSpPr>
        <xdr:cNvPr id="289" name="フローチャート: 判断 288"/>
        <xdr:cNvSpPr/>
      </xdr:nvSpPr>
      <xdr:spPr>
        <a:xfrm>
          <a:off x="3312160" y="135912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90" name="フローチャート: 判断 289"/>
        <xdr:cNvSpPr/>
      </xdr:nvSpPr>
      <xdr:spPr>
        <a:xfrm>
          <a:off x="2514600" y="13558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30735</xdr:rowOff>
    </xdr:from>
    <xdr:to>
      <xdr:col>10</xdr:col>
      <xdr:colOff>165100</xdr:colOff>
      <xdr:row>80</xdr:row>
      <xdr:rowOff>132335</xdr:rowOff>
    </xdr:to>
    <xdr:sp macro="" textlink="">
      <xdr:nvSpPr>
        <xdr:cNvPr id="291" name="フローチャート: 判断 290"/>
        <xdr:cNvSpPr/>
      </xdr:nvSpPr>
      <xdr:spPr>
        <a:xfrm>
          <a:off x="1739900" y="134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1015</xdr:rowOff>
    </xdr:from>
    <xdr:to>
      <xdr:col>6</xdr:col>
      <xdr:colOff>38100</xdr:colOff>
      <xdr:row>80</xdr:row>
      <xdr:rowOff>102615</xdr:rowOff>
    </xdr:to>
    <xdr:sp macro="" textlink="">
      <xdr:nvSpPr>
        <xdr:cNvPr id="292" name="フローチャート: 判断 291"/>
        <xdr:cNvSpPr/>
      </xdr:nvSpPr>
      <xdr:spPr>
        <a:xfrm>
          <a:off x="965200" y="134122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106172</xdr:rowOff>
    </xdr:from>
    <xdr:to>
      <xdr:col>24</xdr:col>
      <xdr:colOff>114300</xdr:colOff>
      <xdr:row>83</xdr:row>
      <xdr:rowOff>36322</xdr:rowOff>
    </xdr:to>
    <xdr:sp macro="" textlink="">
      <xdr:nvSpPr>
        <xdr:cNvPr id="298" name="楕円 297"/>
        <xdr:cNvSpPr/>
      </xdr:nvSpPr>
      <xdr:spPr>
        <a:xfrm>
          <a:off x="4036060" y="13852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84599</xdr:rowOff>
    </xdr:from>
    <xdr:ext cx="405111" cy="259045"/>
    <xdr:sp macro="" textlink="">
      <xdr:nvSpPr>
        <xdr:cNvPr id="299" name="【福祉施設】&#10;有形固定資産減価償却率該当値テキスト"/>
        <xdr:cNvSpPr txBox="1"/>
      </xdr:nvSpPr>
      <xdr:spPr>
        <a:xfrm>
          <a:off x="4124960" y="1383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53594</xdr:rowOff>
    </xdr:from>
    <xdr:to>
      <xdr:col>20</xdr:col>
      <xdr:colOff>38100</xdr:colOff>
      <xdr:row>82</xdr:row>
      <xdr:rowOff>155194</xdr:rowOff>
    </xdr:to>
    <xdr:sp macro="" textlink="">
      <xdr:nvSpPr>
        <xdr:cNvPr id="300" name="楕円 299"/>
        <xdr:cNvSpPr/>
      </xdr:nvSpPr>
      <xdr:spPr>
        <a:xfrm>
          <a:off x="3312160" y="138000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104394</xdr:rowOff>
    </xdr:from>
    <xdr:to>
      <xdr:col>24</xdr:col>
      <xdr:colOff>63500</xdr:colOff>
      <xdr:row>82</xdr:row>
      <xdr:rowOff>156972</xdr:rowOff>
    </xdr:to>
    <xdr:cxnSp macro="">
      <xdr:nvCxnSpPr>
        <xdr:cNvPr id="301" name="直線コネクタ 300"/>
        <xdr:cNvCxnSpPr/>
      </xdr:nvCxnSpPr>
      <xdr:spPr>
        <a:xfrm>
          <a:off x="3355340" y="1385087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7874</xdr:rowOff>
    </xdr:from>
    <xdr:to>
      <xdr:col>15</xdr:col>
      <xdr:colOff>101600</xdr:colOff>
      <xdr:row>82</xdr:row>
      <xdr:rowOff>109474</xdr:rowOff>
    </xdr:to>
    <xdr:sp macro="" textlink="">
      <xdr:nvSpPr>
        <xdr:cNvPr id="302" name="楕円 301"/>
        <xdr:cNvSpPr/>
      </xdr:nvSpPr>
      <xdr:spPr>
        <a:xfrm>
          <a:off x="2514600" y="137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58674</xdr:rowOff>
    </xdr:from>
    <xdr:to>
      <xdr:col>19</xdr:col>
      <xdr:colOff>177800</xdr:colOff>
      <xdr:row>82</xdr:row>
      <xdr:rowOff>104394</xdr:rowOff>
    </xdr:to>
    <xdr:cxnSp macro="">
      <xdr:nvCxnSpPr>
        <xdr:cNvPr id="303" name="直線コネクタ 302"/>
        <xdr:cNvCxnSpPr/>
      </xdr:nvCxnSpPr>
      <xdr:spPr>
        <a:xfrm>
          <a:off x="2565400" y="13805154"/>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4" name="楕円 303"/>
        <xdr:cNvSpPr/>
      </xdr:nvSpPr>
      <xdr:spPr>
        <a:xfrm>
          <a:off x="1739900" y="1368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161544</xdr:rowOff>
    </xdr:from>
    <xdr:to>
      <xdr:col>15</xdr:col>
      <xdr:colOff>50800</xdr:colOff>
      <xdr:row>82</xdr:row>
      <xdr:rowOff>58674</xdr:rowOff>
    </xdr:to>
    <xdr:cxnSp macro="">
      <xdr:nvCxnSpPr>
        <xdr:cNvPr id="305" name="直線コネクタ 304"/>
        <xdr:cNvCxnSpPr/>
      </xdr:nvCxnSpPr>
      <xdr:spPr>
        <a:xfrm>
          <a:off x="1790700" y="13740384"/>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42163</xdr:rowOff>
    </xdr:from>
    <xdr:to>
      <xdr:col>6</xdr:col>
      <xdr:colOff>38100</xdr:colOff>
      <xdr:row>81</xdr:row>
      <xdr:rowOff>143763</xdr:rowOff>
    </xdr:to>
    <xdr:sp macro="" textlink="">
      <xdr:nvSpPr>
        <xdr:cNvPr id="306" name="楕円 305"/>
        <xdr:cNvSpPr/>
      </xdr:nvSpPr>
      <xdr:spPr>
        <a:xfrm>
          <a:off x="965200" y="13621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92963</xdr:rowOff>
    </xdr:from>
    <xdr:to>
      <xdr:col>10</xdr:col>
      <xdr:colOff>114300</xdr:colOff>
      <xdr:row>81</xdr:row>
      <xdr:rowOff>161544</xdr:rowOff>
    </xdr:to>
    <xdr:cxnSp macro="">
      <xdr:nvCxnSpPr>
        <xdr:cNvPr id="307" name="直線コネクタ 306"/>
        <xdr:cNvCxnSpPr/>
      </xdr:nvCxnSpPr>
      <xdr:spPr>
        <a:xfrm>
          <a:off x="1008380" y="13671803"/>
          <a:ext cx="78232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130573</xdr:rowOff>
    </xdr:from>
    <xdr:ext cx="405111" cy="259045"/>
    <xdr:sp macro="" textlink="">
      <xdr:nvSpPr>
        <xdr:cNvPr id="308" name="n_1aveValue【福祉施設】&#10;有形固定資産減価償却率"/>
        <xdr:cNvSpPr txBox="1"/>
      </xdr:nvSpPr>
      <xdr:spPr>
        <a:xfrm>
          <a:off x="3170564" y="1337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9" name="n_2aveValue【福祉施設】&#10;有形固定資産減価償却率"/>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148862</xdr:rowOff>
    </xdr:from>
    <xdr:ext cx="405111" cy="259045"/>
    <xdr:sp macro="" textlink="">
      <xdr:nvSpPr>
        <xdr:cNvPr id="310" name="n_3aveValue【福祉施設】&#10;有形固定資産減価償却率"/>
        <xdr:cNvSpPr txBox="1"/>
      </xdr:nvSpPr>
      <xdr:spPr>
        <a:xfrm>
          <a:off x="1611004" y="132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11" name="n_4aveValue【福祉施設】&#10;有形固定資産減価償却率"/>
        <xdr:cNvSpPr txBox="1"/>
      </xdr:nvSpPr>
      <xdr:spPr>
        <a:xfrm>
          <a:off x="8363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146321</xdr:rowOff>
    </xdr:from>
    <xdr:ext cx="405111" cy="259045"/>
    <xdr:sp macro="" textlink="">
      <xdr:nvSpPr>
        <xdr:cNvPr id="312" name="n_1mainValue【福祉施設】&#10;有形固定資産減価償却率"/>
        <xdr:cNvSpPr txBox="1"/>
      </xdr:nvSpPr>
      <xdr:spPr>
        <a:xfrm>
          <a:off x="3170564" y="138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100601</xdr:rowOff>
    </xdr:from>
    <xdr:ext cx="405111" cy="259045"/>
    <xdr:sp macro="" textlink="">
      <xdr:nvSpPr>
        <xdr:cNvPr id="313" name="n_2mainValue【福祉施設】&#10;有形固定資産減価償却率"/>
        <xdr:cNvSpPr txBox="1"/>
      </xdr:nvSpPr>
      <xdr:spPr>
        <a:xfrm>
          <a:off x="2385704" y="138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macro="" textlink="">
      <xdr:nvSpPr>
        <xdr:cNvPr id="314" name="n_3mainValue【福祉施設】&#10;有形固定資産減価償却率"/>
        <xdr:cNvSpPr txBox="1"/>
      </xdr:nvSpPr>
      <xdr:spPr>
        <a:xfrm>
          <a:off x="1611004" y="137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134890</xdr:rowOff>
    </xdr:from>
    <xdr:ext cx="405111" cy="259045"/>
    <xdr:sp macro="" textlink="">
      <xdr:nvSpPr>
        <xdr:cNvPr id="315" name="n_4mainValue【福祉施設】&#10;有形固定資産減価償却率"/>
        <xdr:cNvSpPr txBox="1"/>
      </xdr:nvSpPr>
      <xdr:spPr>
        <a:xfrm>
          <a:off x="836304" y="13713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22861</xdr:rowOff>
    </xdr:from>
    <xdr:to>
      <xdr:col>54</xdr:col>
      <xdr:colOff>189865</xdr:colOff>
      <xdr:row>86</xdr:row>
      <xdr:rowOff>99061</xdr:rowOff>
    </xdr:to>
    <xdr:cxnSp macro="">
      <xdr:nvCxnSpPr>
        <xdr:cNvPr id="339" name="直線コネクタ 338"/>
        <xdr:cNvCxnSpPr/>
      </xdr:nvCxnSpPr>
      <xdr:spPr>
        <a:xfrm flipV="1">
          <a:off x="9219565" y="13098781"/>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140988</xdr:rowOff>
    </xdr:from>
    <xdr:ext cx="469744" cy="259045"/>
    <xdr:sp macro="" textlink="">
      <xdr:nvSpPr>
        <xdr:cNvPr id="342" name="【福祉施設】&#10;一人当たり面積最大値テキスト"/>
        <xdr:cNvSpPr txBox="1"/>
      </xdr:nvSpPr>
      <xdr:spPr>
        <a:xfrm>
          <a:off x="925830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22861</xdr:rowOff>
    </xdr:from>
    <xdr:to>
      <xdr:col>55</xdr:col>
      <xdr:colOff>88900</xdr:colOff>
      <xdr:row>78</xdr:row>
      <xdr:rowOff>22861</xdr:rowOff>
    </xdr:to>
    <xdr:cxnSp macro="">
      <xdr:nvCxnSpPr>
        <xdr:cNvPr id="343" name="直線コネクタ 342"/>
        <xdr:cNvCxnSpPr/>
      </xdr:nvCxnSpPr>
      <xdr:spPr>
        <a:xfrm>
          <a:off x="915416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44466</xdr:rowOff>
    </xdr:from>
    <xdr:ext cx="469744" cy="259045"/>
    <xdr:sp macro="" textlink="">
      <xdr:nvSpPr>
        <xdr:cNvPr id="344" name="【福祉施設】&#10;一人当たり面積平均値テキスト"/>
        <xdr:cNvSpPr txBox="1"/>
      </xdr:nvSpPr>
      <xdr:spPr>
        <a:xfrm>
          <a:off x="9258300" y="13958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21589</xdr:rowOff>
    </xdr:from>
    <xdr:to>
      <xdr:col>55</xdr:col>
      <xdr:colOff>50800</xdr:colOff>
      <xdr:row>84</xdr:row>
      <xdr:rowOff>123189</xdr:rowOff>
    </xdr:to>
    <xdr:sp macro="" textlink="">
      <xdr:nvSpPr>
        <xdr:cNvPr id="345" name="フローチャート: 判断 344"/>
        <xdr:cNvSpPr/>
      </xdr:nvSpPr>
      <xdr:spPr>
        <a:xfrm>
          <a:off x="9192260" y="141033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6" name="フローチャート: 判断 345"/>
        <xdr:cNvSpPr/>
      </xdr:nvSpPr>
      <xdr:spPr>
        <a:xfrm>
          <a:off x="8445500" y="1410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71120</xdr:rowOff>
    </xdr:from>
    <xdr:to>
      <xdr:col>46</xdr:col>
      <xdr:colOff>38100</xdr:colOff>
      <xdr:row>85</xdr:row>
      <xdr:rowOff>1270</xdr:rowOff>
    </xdr:to>
    <xdr:sp macro="" textlink="">
      <xdr:nvSpPr>
        <xdr:cNvPr id="347" name="フローチャート: 判断 346"/>
        <xdr:cNvSpPr/>
      </xdr:nvSpPr>
      <xdr:spPr>
        <a:xfrm>
          <a:off x="7670800" y="1415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170180</xdr:rowOff>
    </xdr:from>
    <xdr:to>
      <xdr:col>41</xdr:col>
      <xdr:colOff>101600</xdr:colOff>
      <xdr:row>84</xdr:row>
      <xdr:rowOff>100330</xdr:rowOff>
    </xdr:to>
    <xdr:sp macro="" textlink="">
      <xdr:nvSpPr>
        <xdr:cNvPr id="348" name="フローチャート: 判断 347"/>
        <xdr:cNvSpPr/>
      </xdr:nvSpPr>
      <xdr:spPr>
        <a:xfrm>
          <a:off x="68732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147320</xdr:rowOff>
    </xdr:from>
    <xdr:to>
      <xdr:col>36</xdr:col>
      <xdr:colOff>165100</xdr:colOff>
      <xdr:row>84</xdr:row>
      <xdr:rowOff>77470</xdr:rowOff>
    </xdr:to>
    <xdr:sp macro="" textlink="">
      <xdr:nvSpPr>
        <xdr:cNvPr id="349" name="フローチャート: 判断 348"/>
        <xdr:cNvSpPr/>
      </xdr:nvSpPr>
      <xdr:spPr>
        <a:xfrm>
          <a:off x="609854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55" name="楕円 354"/>
        <xdr:cNvSpPr/>
      </xdr:nvSpPr>
      <xdr:spPr>
        <a:xfrm>
          <a:off x="9192260" y="14118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15257</xdr:rowOff>
    </xdr:from>
    <xdr:ext cx="469744" cy="259045"/>
    <xdr:sp macro="" textlink="">
      <xdr:nvSpPr>
        <xdr:cNvPr id="356" name="【福祉施設】&#10;一人当たり面積該当値テキスト"/>
        <xdr:cNvSpPr txBox="1"/>
      </xdr:nvSpPr>
      <xdr:spPr>
        <a:xfrm>
          <a:off x="9258300" y="140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36830</xdr:rowOff>
    </xdr:from>
    <xdr:to>
      <xdr:col>50</xdr:col>
      <xdr:colOff>165100</xdr:colOff>
      <xdr:row>84</xdr:row>
      <xdr:rowOff>138430</xdr:rowOff>
    </xdr:to>
    <xdr:sp macro="" textlink="">
      <xdr:nvSpPr>
        <xdr:cNvPr id="357" name="楕円 356"/>
        <xdr:cNvSpPr/>
      </xdr:nvSpPr>
      <xdr:spPr>
        <a:xfrm>
          <a:off x="8445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87630</xdr:rowOff>
    </xdr:from>
    <xdr:to>
      <xdr:col>55</xdr:col>
      <xdr:colOff>0</xdr:colOff>
      <xdr:row>84</xdr:row>
      <xdr:rowOff>87630</xdr:rowOff>
    </xdr:to>
    <xdr:cxnSp macro="">
      <xdr:nvCxnSpPr>
        <xdr:cNvPr id="358" name="直線コネクタ 357"/>
        <xdr:cNvCxnSpPr/>
      </xdr:nvCxnSpPr>
      <xdr:spPr>
        <a:xfrm>
          <a:off x="8496300" y="141693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59" name="楕円 358"/>
        <xdr:cNvSpPr/>
      </xdr:nvSpPr>
      <xdr:spPr>
        <a:xfrm>
          <a:off x="767080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87630</xdr:rowOff>
    </xdr:to>
    <xdr:cxnSp macro="">
      <xdr:nvCxnSpPr>
        <xdr:cNvPr id="360" name="直線コネクタ 359"/>
        <xdr:cNvCxnSpPr/>
      </xdr:nvCxnSpPr>
      <xdr:spPr>
        <a:xfrm>
          <a:off x="7713980" y="141655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36830</xdr:rowOff>
    </xdr:from>
    <xdr:to>
      <xdr:col>41</xdr:col>
      <xdr:colOff>101600</xdr:colOff>
      <xdr:row>84</xdr:row>
      <xdr:rowOff>138430</xdr:rowOff>
    </xdr:to>
    <xdr:sp macro="" textlink="">
      <xdr:nvSpPr>
        <xdr:cNvPr id="361" name="楕円 360"/>
        <xdr:cNvSpPr/>
      </xdr:nvSpPr>
      <xdr:spPr>
        <a:xfrm>
          <a:off x="687324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87630</xdr:rowOff>
    </xdr:to>
    <xdr:cxnSp macro="">
      <xdr:nvCxnSpPr>
        <xdr:cNvPr id="362" name="直線コネクタ 361"/>
        <xdr:cNvCxnSpPr/>
      </xdr:nvCxnSpPr>
      <xdr:spPr>
        <a:xfrm flipV="1">
          <a:off x="6924040" y="141655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63" name="楕円 362"/>
        <xdr:cNvSpPr/>
      </xdr:nvSpPr>
      <xdr:spPr>
        <a:xfrm>
          <a:off x="6098540" y="141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87630</xdr:rowOff>
    </xdr:from>
    <xdr:to>
      <xdr:col>41</xdr:col>
      <xdr:colOff>50800</xdr:colOff>
      <xdr:row>84</xdr:row>
      <xdr:rowOff>91439</xdr:rowOff>
    </xdr:to>
    <xdr:cxnSp macro="">
      <xdr:nvCxnSpPr>
        <xdr:cNvPr id="364" name="直線コネクタ 363"/>
        <xdr:cNvCxnSpPr/>
      </xdr:nvCxnSpPr>
      <xdr:spPr>
        <a:xfrm flipV="1">
          <a:off x="6149340" y="1416939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5" name="n_1aveValue【福祉施設】&#10;一人当たり面積"/>
        <xdr:cNvSpPr txBox="1"/>
      </xdr:nvSpPr>
      <xdr:spPr>
        <a:xfrm>
          <a:off x="8271587" y="138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66" name="n_2aveValue【福祉施設】&#10;一人当たり面積"/>
        <xdr:cNvSpPr txBox="1"/>
      </xdr:nvSpPr>
      <xdr:spPr>
        <a:xfrm>
          <a:off x="750958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67" name="n_3aveValue【福祉施設】&#10;一人当たり面積"/>
        <xdr:cNvSpPr txBox="1"/>
      </xdr:nvSpPr>
      <xdr:spPr>
        <a:xfrm>
          <a:off x="67120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368" name="n_4aveValue【福祉施設】&#10;一人当たり面積"/>
        <xdr:cNvSpPr txBox="1"/>
      </xdr:nvSpPr>
      <xdr:spPr>
        <a:xfrm>
          <a:off x="59373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129557</xdr:rowOff>
    </xdr:from>
    <xdr:ext cx="469744" cy="259045"/>
    <xdr:sp macro="" textlink="">
      <xdr:nvSpPr>
        <xdr:cNvPr id="369" name="n_1mainValue【福祉施設】&#10;一人当たり面積"/>
        <xdr:cNvSpPr txBox="1"/>
      </xdr:nvSpPr>
      <xdr:spPr>
        <a:xfrm>
          <a:off x="827158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70" name="n_2mainValue【福祉施設】&#10;一人当たり面積"/>
        <xdr:cNvSpPr txBox="1"/>
      </xdr:nvSpPr>
      <xdr:spPr>
        <a:xfrm>
          <a:off x="750958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129557</xdr:rowOff>
    </xdr:from>
    <xdr:ext cx="469744" cy="259045"/>
    <xdr:sp macro="" textlink="">
      <xdr:nvSpPr>
        <xdr:cNvPr id="371" name="n_3mainValue【福祉施設】&#10;一人当たり面積"/>
        <xdr:cNvSpPr txBox="1"/>
      </xdr:nvSpPr>
      <xdr:spPr>
        <a:xfrm>
          <a:off x="6712027" y="142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72" name="n_4mainValue【福祉施設】&#10;一人当たり面積"/>
        <xdr:cNvSpPr txBox="1"/>
      </xdr:nvSpPr>
      <xdr:spPr>
        <a:xfrm>
          <a:off x="5937327" y="142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158115</xdr:rowOff>
    </xdr:to>
    <xdr:cxnSp macro="">
      <xdr:nvCxnSpPr>
        <xdr:cNvPr id="413" name="直線コネクタ 412"/>
        <xdr:cNvCxnSpPr/>
      </xdr:nvCxnSpPr>
      <xdr:spPr>
        <a:xfrm flipV="1">
          <a:off x="14375764" y="57435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4" name="【一般廃棄物処理施設】&#10;有形固定資産減価償却率最小値テキスト"/>
        <xdr:cNvSpPr txBox="1"/>
      </xdr:nvSpPr>
      <xdr:spPr>
        <a:xfrm>
          <a:off x="144145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5" name="直線コネクタ 414"/>
        <xdr:cNvCxnSpPr/>
      </xdr:nvCxnSpPr>
      <xdr:spPr>
        <a:xfrm>
          <a:off x="142875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16" name="【一般廃棄物処理施設】&#10;有形固定資産減価償却率最大値テキスト"/>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17" name="直線コネクタ 416"/>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83837</xdr:rowOff>
    </xdr:from>
    <xdr:ext cx="405111" cy="259045"/>
    <xdr:sp macro="" textlink="">
      <xdr:nvSpPr>
        <xdr:cNvPr id="418" name="【一般廃棄物処理施設】&#10;有形固定資産減価償却率平均値テキスト"/>
        <xdr:cNvSpPr txBox="1"/>
      </xdr:nvSpPr>
      <xdr:spPr>
        <a:xfrm>
          <a:off x="144145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19" name="フローチャート: 判断 418"/>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0" name="フローチャート: 判断 419"/>
        <xdr:cNvSpPr/>
      </xdr:nvSpPr>
      <xdr:spPr>
        <a:xfrm>
          <a:off x="1357884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21" name="フローチャート: 判断 420"/>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147320</xdr:rowOff>
    </xdr:from>
    <xdr:to>
      <xdr:col>72</xdr:col>
      <xdr:colOff>38100</xdr:colOff>
      <xdr:row>38</xdr:row>
      <xdr:rowOff>77470</xdr:rowOff>
    </xdr:to>
    <xdr:sp macro="" textlink="">
      <xdr:nvSpPr>
        <xdr:cNvPr id="422" name="フローチャート: 判断 421"/>
        <xdr:cNvSpPr/>
      </xdr:nvSpPr>
      <xdr:spPr>
        <a:xfrm>
          <a:off x="1202944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86360</xdr:rowOff>
    </xdr:from>
    <xdr:to>
      <xdr:col>67</xdr:col>
      <xdr:colOff>101600</xdr:colOff>
      <xdr:row>38</xdr:row>
      <xdr:rowOff>16510</xdr:rowOff>
    </xdr:to>
    <xdr:sp macro="" textlink="">
      <xdr:nvSpPr>
        <xdr:cNvPr id="423" name="フローチャート: 判断 422"/>
        <xdr:cNvSpPr/>
      </xdr:nvSpPr>
      <xdr:spPr>
        <a:xfrm>
          <a:off x="11231880" y="6289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73025</xdr:rowOff>
    </xdr:from>
    <xdr:to>
      <xdr:col>85</xdr:col>
      <xdr:colOff>177800</xdr:colOff>
      <xdr:row>36</xdr:row>
      <xdr:rowOff>3175</xdr:rowOff>
    </xdr:to>
    <xdr:sp macro="" textlink="">
      <xdr:nvSpPr>
        <xdr:cNvPr id="429" name="楕円 428"/>
        <xdr:cNvSpPr/>
      </xdr:nvSpPr>
      <xdr:spPr>
        <a:xfrm>
          <a:off x="14325600" y="59404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95902</xdr:rowOff>
    </xdr:from>
    <xdr:ext cx="405111" cy="259045"/>
    <xdr:sp macro="" textlink="">
      <xdr:nvSpPr>
        <xdr:cNvPr id="430" name="【一般廃棄物処理施設】&#10;有形固定資産減価償却率該当値テキスト"/>
        <xdr:cNvSpPr txBox="1"/>
      </xdr:nvSpPr>
      <xdr:spPr>
        <a:xfrm>
          <a:off x="14414500"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431" name="楕円 430"/>
        <xdr:cNvSpPr/>
      </xdr:nvSpPr>
      <xdr:spPr>
        <a:xfrm>
          <a:off x="1357884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35</xdr:row>
      <xdr:rowOff>123825</xdr:rowOff>
    </xdr:to>
    <xdr:cxnSp macro="">
      <xdr:nvCxnSpPr>
        <xdr:cNvPr id="432" name="直線コネクタ 431"/>
        <xdr:cNvCxnSpPr/>
      </xdr:nvCxnSpPr>
      <xdr:spPr>
        <a:xfrm>
          <a:off x="13629640" y="5987415"/>
          <a:ext cx="7467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33" name="楕円 432"/>
        <xdr:cNvSpPr/>
      </xdr:nvSpPr>
      <xdr:spPr>
        <a:xfrm>
          <a:off x="1280414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35</xdr:row>
      <xdr:rowOff>120015</xdr:rowOff>
    </xdr:to>
    <xdr:cxnSp macro="">
      <xdr:nvCxnSpPr>
        <xdr:cNvPr id="434" name="直線コネクタ 433"/>
        <xdr:cNvCxnSpPr/>
      </xdr:nvCxnSpPr>
      <xdr:spPr>
        <a:xfrm>
          <a:off x="12854940" y="596646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435" name="楕円 434"/>
        <xdr:cNvSpPr/>
      </xdr:nvSpPr>
      <xdr:spPr>
        <a:xfrm>
          <a:off x="12029440" y="589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99060</xdr:rowOff>
    </xdr:to>
    <xdr:cxnSp macro="">
      <xdr:nvCxnSpPr>
        <xdr:cNvPr id="436" name="直線コネクタ 435"/>
        <xdr:cNvCxnSpPr/>
      </xdr:nvCxnSpPr>
      <xdr:spPr>
        <a:xfrm>
          <a:off x="12072620" y="59436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42545</xdr:rowOff>
    </xdr:from>
    <xdr:to>
      <xdr:col>67</xdr:col>
      <xdr:colOff>101600</xdr:colOff>
      <xdr:row>35</xdr:row>
      <xdr:rowOff>144145</xdr:rowOff>
    </xdr:to>
    <xdr:sp macro="" textlink="">
      <xdr:nvSpPr>
        <xdr:cNvPr id="437" name="楕円 436"/>
        <xdr:cNvSpPr/>
      </xdr:nvSpPr>
      <xdr:spPr>
        <a:xfrm>
          <a:off x="1123188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93345</xdr:rowOff>
    </xdr:to>
    <xdr:cxnSp macro="">
      <xdr:nvCxnSpPr>
        <xdr:cNvPr id="438" name="直線コネクタ 437"/>
        <xdr:cNvCxnSpPr/>
      </xdr:nvCxnSpPr>
      <xdr:spPr>
        <a:xfrm flipV="1">
          <a:off x="11282680" y="594360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39" name="n_1aveValue【一般廃棄物処理施設】&#10;有形固定資産減価償却率"/>
        <xdr:cNvSpPr txBox="1"/>
      </xdr:nvSpPr>
      <xdr:spPr>
        <a:xfrm>
          <a:off x="134372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0" name="n_2aveValue【一般廃棄物処理施設】&#10;有形固定資産減価償却率"/>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68597</xdr:rowOff>
    </xdr:from>
    <xdr:ext cx="405111" cy="259045"/>
    <xdr:sp macro="" textlink="">
      <xdr:nvSpPr>
        <xdr:cNvPr id="441" name="n_3aveValue【一般廃棄物処理施設】&#10;有形固定資産減価償却率"/>
        <xdr:cNvSpPr txBox="1"/>
      </xdr:nvSpPr>
      <xdr:spPr>
        <a:xfrm>
          <a:off x="119005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7637</xdr:rowOff>
    </xdr:from>
    <xdr:ext cx="405111" cy="259045"/>
    <xdr:sp macro="" textlink="">
      <xdr:nvSpPr>
        <xdr:cNvPr id="442" name="n_4aveValue【一般廃棄物処理施設】&#10;有形固定資産減価償却率"/>
        <xdr:cNvSpPr txBox="1"/>
      </xdr:nvSpPr>
      <xdr:spPr>
        <a:xfrm>
          <a:off x="1110298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443" name="n_1mainValue【一般廃棄物処理施設】&#10;有形固定資産減価償却率"/>
        <xdr:cNvSpPr txBox="1"/>
      </xdr:nvSpPr>
      <xdr:spPr>
        <a:xfrm>
          <a:off x="134372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444" name="n_2mainValue【一般廃棄物処理施設】&#10;有形固定資産減価償却率"/>
        <xdr:cNvSpPr txBox="1"/>
      </xdr:nvSpPr>
      <xdr:spPr>
        <a:xfrm>
          <a:off x="126752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143527</xdr:rowOff>
    </xdr:from>
    <xdr:ext cx="405111" cy="259045"/>
    <xdr:sp macro="" textlink="">
      <xdr:nvSpPr>
        <xdr:cNvPr id="445" name="n_3mainValue【一般廃棄物処理施設】&#10;有形固定資産減価償却率"/>
        <xdr:cNvSpPr txBox="1"/>
      </xdr:nvSpPr>
      <xdr:spPr>
        <a:xfrm>
          <a:off x="119005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160672</xdr:rowOff>
    </xdr:from>
    <xdr:ext cx="405111" cy="259045"/>
    <xdr:sp macro="" textlink="">
      <xdr:nvSpPr>
        <xdr:cNvPr id="446" name="n_4mainValue【一般廃棄物処理施設】&#10;有形固定資産減価償却率"/>
        <xdr:cNvSpPr txBox="1"/>
      </xdr:nvSpPr>
      <xdr:spPr>
        <a:xfrm>
          <a:off x="1110298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2" name="テキスト ボックス 461"/>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56038</xdr:rowOff>
    </xdr:from>
    <xdr:to>
      <xdr:col>116</xdr:col>
      <xdr:colOff>62864</xdr:colOff>
      <xdr:row>41</xdr:row>
      <xdr:rowOff>11878</xdr:rowOff>
    </xdr:to>
    <xdr:cxnSp macro="">
      <xdr:nvCxnSpPr>
        <xdr:cNvPr id="466" name="直線コネクタ 465"/>
        <xdr:cNvCxnSpPr/>
      </xdr:nvCxnSpPr>
      <xdr:spPr>
        <a:xfrm flipV="1">
          <a:off x="19509104" y="5755798"/>
          <a:ext cx="0" cy="112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15705</xdr:rowOff>
    </xdr:from>
    <xdr:ext cx="469744" cy="259045"/>
    <xdr:sp macro="" textlink="">
      <xdr:nvSpPr>
        <xdr:cNvPr id="467" name="【一般廃棄物処理施設】&#10;一人当たり有形固定資産（償却資産）額最小値テキスト"/>
        <xdr:cNvSpPr txBox="1"/>
      </xdr:nvSpPr>
      <xdr:spPr>
        <a:xfrm>
          <a:off x="19547840" y="68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11878</xdr:rowOff>
    </xdr:from>
    <xdr:to>
      <xdr:col>116</xdr:col>
      <xdr:colOff>152400</xdr:colOff>
      <xdr:row>41</xdr:row>
      <xdr:rowOff>11878</xdr:rowOff>
    </xdr:to>
    <xdr:cxnSp macro="">
      <xdr:nvCxnSpPr>
        <xdr:cNvPr id="468" name="直線コネクタ 467"/>
        <xdr:cNvCxnSpPr/>
      </xdr:nvCxnSpPr>
      <xdr:spPr>
        <a:xfrm>
          <a:off x="19443700" y="688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2715</xdr:rowOff>
    </xdr:from>
    <xdr:ext cx="599010" cy="259045"/>
    <xdr:sp macro="" textlink="">
      <xdr:nvSpPr>
        <xdr:cNvPr id="469" name="【一般廃棄物処理施設】&#10;一人当たり有形固定資産（償却資産）額最大値テキスト"/>
        <xdr:cNvSpPr txBox="1"/>
      </xdr:nvSpPr>
      <xdr:spPr>
        <a:xfrm>
          <a:off x="19547840" y="553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56038</xdr:rowOff>
    </xdr:from>
    <xdr:to>
      <xdr:col>116</xdr:col>
      <xdr:colOff>152400</xdr:colOff>
      <xdr:row>34</xdr:row>
      <xdr:rowOff>56038</xdr:rowOff>
    </xdr:to>
    <xdr:cxnSp macro="">
      <xdr:nvCxnSpPr>
        <xdr:cNvPr id="470" name="直線コネクタ 469"/>
        <xdr:cNvCxnSpPr/>
      </xdr:nvCxnSpPr>
      <xdr:spPr>
        <a:xfrm>
          <a:off x="19443700" y="575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151611</xdr:rowOff>
    </xdr:from>
    <xdr:ext cx="534377" cy="259045"/>
    <xdr:sp macro="" textlink="">
      <xdr:nvSpPr>
        <xdr:cNvPr id="471" name="【一般廃棄物処理施設】&#10;一人当たり有形固定資産（償却資産）額平均値テキスト"/>
        <xdr:cNvSpPr txBox="1"/>
      </xdr:nvSpPr>
      <xdr:spPr>
        <a:xfrm>
          <a:off x="19547840" y="6354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1734</xdr:rowOff>
    </xdr:from>
    <xdr:to>
      <xdr:col>116</xdr:col>
      <xdr:colOff>114300</xdr:colOff>
      <xdr:row>38</xdr:row>
      <xdr:rowOff>103334</xdr:rowOff>
    </xdr:to>
    <xdr:sp macro="" textlink="">
      <xdr:nvSpPr>
        <xdr:cNvPr id="472" name="フローチャート: 判断 471"/>
        <xdr:cNvSpPr/>
      </xdr:nvSpPr>
      <xdr:spPr>
        <a:xfrm>
          <a:off x="19458940" y="637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171430</xdr:rowOff>
    </xdr:from>
    <xdr:to>
      <xdr:col>112</xdr:col>
      <xdr:colOff>38100</xdr:colOff>
      <xdr:row>38</xdr:row>
      <xdr:rowOff>101580</xdr:rowOff>
    </xdr:to>
    <xdr:sp macro="" textlink="">
      <xdr:nvSpPr>
        <xdr:cNvPr id="473" name="フローチャート: 判断 472"/>
        <xdr:cNvSpPr/>
      </xdr:nvSpPr>
      <xdr:spPr>
        <a:xfrm>
          <a:off x="18735040" y="6374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27052</xdr:rowOff>
    </xdr:from>
    <xdr:to>
      <xdr:col>107</xdr:col>
      <xdr:colOff>101600</xdr:colOff>
      <xdr:row>38</xdr:row>
      <xdr:rowOff>128652</xdr:rowOff>
    </xdr:to>
    <xdr:sp macro="" textlink="">
      <xdr:nvSpPr>
        <xdr:cNvPr id="474" name="フローチャート: 判断 473"/>
        <xdr:cNvSpPr/>
      </xdr:nvSpPr>
      <xdr:spPr>
        <a:xfrm>
          <a:off x="17937480" y="639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91254</xdr:rowOff>
    </xdr:from>
    <xdr:to>
      <xdr:col>102</xdr:col>
      <xdr:colOff>165100</xdr:colOff>
      <xdr:row>39</xdr:row>
      <xdr:rowOff>21404</xdr:rowOff>
    </xdr:to>
    <xdr:sp macro="" textlink="">
      <xdr:nvSpPr>
        <xdr:cNvPr id="475" name="フローチャート: 判断 474"/>
        <xdr:cNvSpPr/>
      </xdr:nvSpPr>
      <xdr:spPr>
        <a:xfrm>
          <a:off x="17162780" y="64615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95152</xdr:rowOff>
    </xdr:from>
    <xdr:to>
      <xdr:col>98</xdr:col>
      <xdr:colOff>38100</xdr:colOff>
      <xdr:row>39</xdr:row>
      <xdr:rowOff>25302</xdr:rowOff>
    </xdr:to>
    <xdr:sp macro="" textlink="">
      <xdr:nvSpPr>
        <xdr:cNvPr id="476" name="フローチャート: 判断 475"/>
        <xdr:cNvSpPr/>
      </xdr:nvSpPr>
      <xdr:spPr>
        <a:xfrm>
          <a:off x="16388080" y="64654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84636</xdr:rowOff>
    </xdr:from>
    <xdr:to>
      <xdr:col>116</xdr:col>
      <xdr:colOff>114300</xdr:colOff>
      <xdr:row>37</xdr:row>
      <xdr:rowOff>14786</xdr:rowOff>
    </xdr:to>
    <xdr:sp macro="" textlink="">
      <xdr:nvSpPr>
        <xdr:cNvPr id="482" name="楕円 481"/>
        <xdr:cNvSpPr/>
      </xdr:nvSpPr>
      <xdr:spPr>
        <a:xfrm>
          <a:off x="19458940" y="6119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107513</xdr:rowOff>
    </xdr:from>
    <xdr:ext cx="599010" cy="259045"/>
    <xdr:sp macro="" textlink="">
      <xdr:nvSpPr>
        <xdr:cNvPr id="483" name="【一般廃棄物処理施設】&#10;一人当たり有形固定資産（償却資産）額該当値テキスト"/>
        <xdr:cNvSpPr txBox="1"/>
      </xdr:nvSpPr>
      <xdr:spPr>
        <a:xfrm>
          <a:off x="19547840" y="59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91505</xdr:rowOff>
    </xdr:from>
    <xdr:to>
      <xdr:col>112</xdr:col>
      <xdr:colOff>38100</xdr:colOff>
      <xdr:row>37</xdr:row>
      <xdr:rowOff>21655</xdr:rowOff>
    </xdr:to>
    <xdr:sp macro="" textlink="">
      <xdr:nvSpPr>
        <xdr:cNvPr id="484" name="楕円 483"/>
        <xdr:cNvSpPr/>
      </xdr:nvSpPr>
      <xdr:spPr>
        <a:xfrm>
          <a:off x="18735040" y="6126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135436</xdr:rowOff>
    </xdr:from>
    <xdr:to>
      <xdr:col>116</xdr:col>
      <xdr:colOff>63500</xdr:colOff>
      <xdr:row>36</xdr:row>
      <xdr:rowOff>142305</xdr:rowOff>
    </xdr:to>
    <xdr:cxnSp macro="">
      <xdr:nvCxnSpPr>
        <xdr:cNvPr id="485" name="直線コネクタ 484"/>
        <xdr:cNvCxnSpPr/>
      </xdr:nvCxnSpPr>
      <xdr:spPr>
        <a:xfrm flipV="1">
          <a:off x="18778220" y="6170476"/>
          <a:ext cx="73152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86339</xdr:rowOff>
    </xdr:from>
    <xdr:to>
      <xdr:col>107</xdr:col>
      <xdr:colOff>101600</xdr:colOff>
      <xdr:row>37</xdr:row>
      <xdr:rowOff>16489</xdr:rowOff>
    </xdr:to>
    <xdr:sp macro="" textlink="">
      <xdr:nvSpPr>
        <xdr:cNvPr id="486" name="楕円 485"/>
        <xdr:cNvSpPr/>
      </xdr:nvSpPr>
      <xdr:spPr>
        <a:xfrm>
          <a:off x="17937480" y="612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137139</xdr:rowOff>
    </xdr:from>
    <xdr:to>
      <xdr:col>111</xdr:col>
      <xdr:colOff>177800</xdr:colOff>
      <xdr:row>36</xdr:row>
      <xdr:rowOff>142305</xdr:rowOff>
    </xdr:to>
    <xdr:cxnSp macro="">
      <xdr:nvCxnSpPr>
        <xdr:cNvPr id="487" name="直線コネクタ 486"/>
        <xdr:cNvCxnSpPr/>
      </xdr:nvCxnSpPr>
      <xdr:spPr>
        <a:xfrm>
          <a:off x="17988280" y="6172179"/>
          <a:ext cx="78994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108153</xdr:rowOff>
    </xdr:from>
    <xdr:to>
      <xdr:col>102</xdr:col>
      <xdr:colOff>165100</xdr:colOff>
      <xdr:row>37</xdr:row>
      <xdr:rowOff>38303</xdr:rowOff>
    </xdr:to>
    <xdr:sp macro="" textlink="">
      <xdr:nvSpPr>
        <xdr:cNvPr id="488" name="楕円 487"/>
        <xdr:cNvSpPr/>
      </xdr:nvSpPr>
      <xdr:spPr>
        <a:xfrm>
          <a:off x="17162780" y="6143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137139</xdr:rowOff>
    </xdr:from>
    <xdr:to>
      <xdr:col>107</xdr:col>
      <xdr:colOff>50800</xdr:colOff>
      <xdr:row>36</xdr:row>
      <xdr:rowOff>158953</xdr:rowOff>
    </xdr:to>
    <xdr:cxnSp macro="">
      <xdr:nvCxnSpPr>
        <xdr:cNvPr id="489" name="直線コネクタ 488"/>
        <xdr:cNvCxnSpPr/>
      </xdr:nvCxnSpPr>
      <xdr:spPr>
        <a:xfrm flipV="1">
          <a:off x="17213580" y="6172179"/>
          <a:ext cx="774700" cy="2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17365</xdr:rowOff>
    </xdr:from>
    <xdr:to>
      <xdr:col>98</xdr:col>
      <xdr:colOff>38100</xdr:colOff>
      <xdr:row>37</xdr:row>
      <xdr:rowOff>118965</xdr:rowOff>
    </xdr:to>
    <xdr:sp macro="" textlink="">
      <xdr:nvSpPr>
        <xdr:cNvPr id="490" name="楕円 489"/>
        <xdr:cNvSpPr/>
      </xdr:nvSpPr>
      <xdr:spPr>
        <a:xfrm>
          <a:off x="16388080" y="62200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158953</xdr:rowOff>
    </xdr:from>
    <xdr:to>
      <xdr:col>102</xdr:col>
      <xdr:colOff>114300</xdr:colOff>
      <xdr:row>37</xdr:row>
      <xdr:rowOff>68165</xdr:rowOff>
    </xdr:to>
    <xdr:cxnSp macro="">
      <xdr:nvCxnSpPr>
        <xdr:cNvPr id="491" name="直線コネクタ 490"/>
        <xdr:cNvCxnSpPr/>
      </xdr:nvCxnSpPr>
      <xdr:spPr>
        <a:xfrm flipV="1">
          <a:off x="16431260" y="6193993"/>
          <a:ext cx="782320" cy="7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92707</xdr:rowOff>
    </xdr:from>
    <xdr:ext cx="534377" cy="259045"/>
    <xdr:sp macro="" textlink="">
      <xdr:nvSpPr>
        <xdr:cNvPr id="492" name="n_1aveValue【一般廃棄物処理施設】&#10;一人当たり有形固定資産（償却資産）額"/>
        <xdr:cNvSpPr txBox="1"/>
      </xdr:nvSpPr>
      <xdr:spPr>
        <a:xfrm>
          <a:off x="18528811" y="64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119779</xdr:rowOff>
    </xdr:from>
    <xdr:ext cx="534377" cy="259045"/>
    <xdr:sp macro="" textlink="">
      <xdr:nvSpPr>
        <xdr:cNvPr id="493" name="n_2aveValue【一般廃棄物処理施設】&#10;一人当たり有形固定資産（償却資産）額"/>
        <xdr:cNvSpPr txBox="1"/>
      </xdr:nvSpPr>
      <xdr:spPr>
        <a:xfrm>
          <a:off x="17766811" y="64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12531</xdr:rowOff>
    </xdr:from>
    <xdr:ext cx="534377" cy="259045"/>
    <xdr:sp macro="" textlink="">
      <xdr:nvSpPr>
        <xdr:cNvPr id="494" name="n_3aveValue【一般廃棄物処理施設】&#10;一人当たり有形固定資産（償却資産）額"/>
        <xdr:cNvSpPr txBox="1"/>
      </xdr:nvSpPr>
      <xdr:spPr>
        <a:xfrm>
          <a:off x="16969251" y="65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16429</xdr:rowOff>
    </xdr:from>
    <xdr:ext cx="534377" cy="259045"/>
    <xdr:sp macro="" textlink="">
      <xdr:nvSpPr>
        <xdr:cNvPr id="495" name="n_4aveValue【一般廃棄物処理施設】&#10;一人当たり有形固定資産（償却資産）額"/>
        <xdr:cNvSpPr txBox="1"/>
      </xdr:nvSpPr>
      <xdr:spPr>
        <a:xfrm>
          <a:off x="16194551" y="65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38182</xdr:rowOff>
    </xdr:from>
    <xdr:ext cx="599010" cy="259045"/>
    <xdr:sp macro="" textlink="">
      <xdr:nvSpPr>
        <xdr:cNvPr id="496" name="n_1mainValue【一般廃棄物処理施設】&#10;一人当たり有形固定資産（償却資産）額"/>
        <xdr:cNvSpPr txBox="1"/>
      </xdr:nvSpPr>
      <xdr:spPr>
        <a:xfrm>
          <a:off x="18496495" y="59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33016</xdr:rowOff>
    </xdr:from>
    <xdr:ext cx="599010" cy="259045"/>
    <xdr:sp macro="" textlink="">
      <xdr:nvSpPr>
        <xdr:cNvPr id="497" name="n_2mainValue【一般廃棄物処理施設】&#10;一人当たり有形固定資産（償却資産）額"/>
        <xdr:cNvSpPr txBox="1"/>
      </xdr:nvSpPr>
      <xdr:spPr>
        <a:xfrm>
          <a:off x="17734495" y="590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54830</xdr:rowOff>
    </xdr:from>
    <xdr:ext cx="599010" cy="259045"/>
    <xdr:sp macro="" textlink="">
      <xdr:nvSpPr>
        <xdr:cNvPr id="498" name="n_3mainValue【一般廃棄物処理施設】&#10;一人当たり有形固定資産（償却資産）額"/>
        <xdr:cNvSpPr txBox="1"/>
      </xdr:nvSpPr>
      <xdr:spPr>
        <a:xfrm>
          <a:off x="16936935" y="59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135492</xdr:rowOff>
    </xdr:from>
    <xdr:ext cx="599010" cy="259045"/>
    <xdr:sp macro="" textlink="">
      <xdr:nvSpPr>
        <xdr:cNvPr id="499" name="n_4mainValue【一般廃棄物処理施設】&#10;一人当たり有形固定資産（償却資産）額"/>
        <xdr:cNvSpPr txBox="1"/>
      </xdr:nvSpPr>
      <xdr:spPr>
        <a:xfrm>
          <a:off x="16162235" y="600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2" name="テキスト ボックス 511"/>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2" name="テキスト ボックス 521"/>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24" name="直線コネクタ 523"/>
        <xdr:cNvCxnSpPr/>
      </xdr:nvCxnSpPr>
      <xdr:spPr>
        <a:xfrm flipV="1">
          <a:off x="14375764" y="927735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5"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6" name="直線コネクタ 525"/>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27" name="【保健センター・保健所】&#10;有形固定資産減価償却率最大値テキスト"/>
        <xdr:cNvSpPr txBox="1"/>
      </xdr:nvSpPr>
      <xdr:spPr>
        <a:xfrm>
          <a:off x="14414500" y="905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28" name="直線コネクタ 527"/>
        <xdr:cNvCxnSpPr/>
      </xdr:nvCxnSpPr>
      <xdr:spPr>
        <a:xfrm>
          <a:off x="1428750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29" name="【保健センター・保健所】&#10;有形固定資産減価償却率平均値テキスト"/>
        <xdr:cNvSpPr txBox="1"/>
      </xdr:nvSpPr>
      <xdr:spPr>
        <a:xfrm>
          <a:off x="144145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0" name="フローチャート: 判断 529"/>
        <xdr:cNvSpPr/>
      </xdr:nvSpPr>
      <xdr:spPr>
        <a:xfrm>
          <a:off x="14325600" y="99428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31" name="フローチャート: 判断 530"/>
        <xdr:cNvSpPr/>
      </xdr:nvSpPr>
      <xdr:spPr>
        <a:xfrm>
          <a:off x="1357884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32" name="フローチャート: 判断 531"/>
        <xdr:cNvSpPr/>
      </xdr:nvSpPr>
      <xdr:spPr>
        <a:xfrm>
          <a:off x="1280414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3" name="フローチャート: 判断 532"/>
        <xdr:cNvSpPr/>
      </xdr:nvSpPr>
      <xdr:spPr>
        <a:xfrm>
          <a:off x="12029440" y="985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97790</xdr:rowOff>
    </xdr:from>
    <xdr:to>
      <xdr:col>67</xdr:col>
      <xdr:colOff>101600</xdr:colOff>
      <xdr:row>59</xdr:row>
      <xdr:rowOff>27940</xdr:rowOff>
    </xdr:to>
    <xdr:sp macro="" textlink="">
      <xdr:nvSpPr>
        <xdr:cNvPr id="534" name="フローチャート: 判断 533"/>
        <xdr:cNvSpPr/>
      </xdr:nvSpPr>
      <xdr:spPr>
        <a:xfrm>
          <a:off x="11231880" y="9820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19685</xdr:rowOff>
    </xdr:from>
    <xdr:to>
      <xdr:col>85</xdr:col>
      <xdr:colOff>177800</xdr:colOff>
      <xdr:row>62</xdr:row>
      <xdr:rowOff>121285</xdr:rowOff>
    </xdr:to>
    <xdr:sp macro="" textlink="">
      <xdr:nvSpPr>
        <xdr:cNvPr id="540" name="楕円 539"/>
        <xdr:cNvSpPr/>
      </xdr:nvSpPr>
      <xdr:spPr>
        <a:xfrm>
          <a:off x="14325600" y="104133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169562</xdr:rowOff>
    </xdr:from>
    <xdr:ext cx="405111" cy="259045"/>
    <xdr:sp macro="" textlink="">
      <xdr:nvSpPr>
        <xdr:cNvPr id="541" name="【保健センター・保健所】&#10;有形固定資産減価償却率該当値テキスト"/>
        <xdr:cNvSpPr txBox="1"/>
      </xdr:nvSpPr>
      <xdr:spPr>
        <a:xfrm>
          <a:off x="144145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542" name="楕円 541"/>
        <xdr:cNvSpPr/>
      </xdr:nvSpPr>
      <xdr:spPr>
        <a:xfrm>
          <a:off x="1357884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97155</xdr:rowOff>
    </xdr:to>
    <xdr:cxnSp macro="">
      <xdr:nvCxnSpPr>
        <xdr:cNvPr id="543" name="直線コネクタ 542"/>
        <xdr:cNvCxnSpPr/>
      </xdr:nvCxnSpPr>
      <xdr:spPr>
        <a:xfrm flipV="1">
          <a:off x="13629640" y="1046416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544" name="楕円 543"/>
        <xdr:cNvSpPr/>
      </xdr:nvSpPr>
      <xdr:spPr>
        <a:xfrm>
          <a:off x="1280414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97155</xdr:rowOff>
    </xdr:to>
    <xdr:cxnSp macro="">
      <xdr:nvCxnSpPr>
        <xdr:cNvPr id="545" name="直線コネクタ 544"/>
        <xdr:cNvCxnSpPr/>
      </xdr:nvCxnSpPr>
      <xdr:spPr>
        <a:xfrm>
          <a:off x="12854940" y="1044892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46" name="楕円 545"/>
        <xdr:cNvSpPr/>
      </xdr:nvSpPr>
      <xdr:spPr>
        <a:xfrm>
          <a:off x="12029440" y="10358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55245</xdr:rowOff>
    </xdr:to>
    <xdr:cxnSp macro="">
      <xdr:nvCxnSpPr>
        <xdr:cNvPr id="547" name="直線コネクタ 546"/>
        <xdr:cNvCxnSpPr/>
      </xdr:nvCxnSpPr>
      <xdr:spPr>
        <a:xfrm>
          <a:off x="12072620" y="1040511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548" name="楕円 547"/>
        <xdr:cNvSpPr/>
      </xdr:nvSpPr>
      <xdr:spPr>
        <a:xfrm>
          <a:off x="11231880" y="1031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11430</xdr:rowOff>
    </xdr:to>
    <xdr:cxnSp macro="">
      <xdr:nvCxnSpPr>
        <xdr:cNvPr id="549" name="直線コネクタ 548"/>
        <xdr:cNvCxnSpPr/>
      </xdr:nvCxnSpPr>
      <xdr:spPr>
        <a:xfrm>
          <a:off x="11282680" y="103670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50" name="n_1aveValue【保健センター・保健所】&#10;有形固定資産減価償却率"/>
        <xdr:cNvSpPr txBox="1"/>
      </xdr:nvSpPr>
      <xdr:spPr>
        <a:xfrm>
          <a:off x="13437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51" name="n_2aveValue【保健センター・保健所】&#10;有形固定資産減価償却率"/>
        <xdr:cNvSpPr txBox="1"/>
      </xdr:nvSpPr>
      <xdr:spPr>
        <a:xfrm>
          <a:off x="12675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2" name="n_3aveValue【保健センター・保健所】&#10;有形固定資産減価償却率"/>
        <xdr:cNvSpPr txBox="1"/>
      </xdr:nvSpPr>
      <xdr:spPr>
        <a:xfrm>
          <a:off x="119005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44467</xdr:rowOff>
    </xdr:from>
    <xdr:ext cx="405111" cy="259045"/>
    <xdr:sp macro="" textlink="">
      <xdr:nvSpPr>
        <xdr:cNvPr id="553" name="n_4aveValue【保健センター・保健所】&#10;有形固定資産減価償却率"/>
        <xdr:cNvSpPr txBox="1"/>
      </xdr:nvSpPr>
      <xdr:spPr>
        <a:xfrm>
          <a:off x="1110298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554" name="n_1mainValue【保健センター・保健所】&#10;有形固定資産減価償却率"/>
        <xdr:cNvSpPr txBox="1"/>
      </xdr:nvSpPr>
      <xdr:spPr>
        <a:xfrm>
          <a:off x="134372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555" name="n_2mainValue【保健センター・保健所】&#10;有形固定資産減価償却率"/>
        <xdr:cNvSpPr txBox="1"/>
      </xdr:nvSpPr>
      <xdr:spPr>
        <a:xfrm>
          <a:off x="126752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56" name="n_3mainValue【保健センター・保健所】&#10;有形固定資産減価償却率"/>
        <xdr:cNvSpPr txBox="1"/>
      </xdr:nvSpPr>
      <xdr:spPr>
        <a:xfrm>
          <a:off x="119005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557" name="n_4mainValue【保健センター・保健所】&#10;有形固定資産減価償却率"/>
        <xdr:cNvSpPr txBox="1"/>
      </xdr:nvSpPr>
      <xdr:spPr>
        <a:xfrm>
          <a:off x="1110298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125730</xdr:rowOff>
    </xdr:from>
    <xdr:to>
      <xdr:col>116</xdr:col>
      <xdr:colOff>62864</xdr:colOff>
      <xdr:row>63</xdr:row>
      <xdr:rowOff>125730</xdr:rowOff>
    </xdr:to>
    <xdr:cxnSp macro="">
      <xdr:nvCxnSpPr>
        <xdr:cNvPr id="579" name="直線コネクタ 578"/>
        <xdr:cNvCxnSpPr/>
      </xdr:nvCxnSpPr>
      <xdr:spPr>
        <a:xfrm flipV="1">
          <a:off x="19509104" y="968121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0"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1" name="直線コネクタ 580"/>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72407</xdr:rowOff>
    </xdr:from>
    <xdr:ext cx="469744" cy="259045"/>
    <xdr:sp macro="" textlink="">
      <xdr:nvSpPr>
        <xdr:cNvPr id="582" name="【保健センター・保健所】&#10;一人当たり面積最大値テキスト"/>
        <xdr:cNvSpPr txBox="1"/>
      </xdr:nvSpPr>
      <xdr:spPr>
        <a:xfrm>
          <a:off x="1954784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125730</xdr:rowOff>
    </xdr:from>
    <xdr:to>
      <xdr:col>116</xdr:col>
      <xdr:colOff>152400</xdr:colOff>
      <xdr:row>57</xdr:row>
      <xdr:rowOff>125730</xdr:rowOff>
    </xdr:to>
    <xdr:cxnSp macro="">
      <xdr:nvCxnSpPr>
        <xdr:cNvPr id="583" name="直線コネクタ 582"/>
        <xdr:cNvCxnSpPr/>
      </xdr:nvCxnSpPr>
      <xdr:spPr>
        <a:xfrm>
          <a:off x="19443700" y="968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4" name="【保健センター・保健所】&#10;一人当たり面積平均値テキスト"/>
        <xdr:cNvSpPr txBox="1"/>
      </xdr:nvSpPr>
      <xdr:spPr>
        <a:xfrm>
          <a:off x="19547840" y="10280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5" name="フローチャート: 判断 584"/>
        <xdr:cNvSpPr/>
      </xdr:nvSpPr>
      <xdr:spPr>
        <a:xfrm>
          <a:off x="19458940" y="104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86" name="フローチャート: 判断 585"/>
        <xdr:cNvSpPr/>
      </xdr:nvSpPr>
      <xdr:spPr>
        <a:xfrm>
          <a:off x="1873504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87" name="フローチャート: 判断 586"/>
        <xdr:cNvSpPr/>
      </xdr:nvSpPr>
      <xdr:spPr>
        <a:xfrm>
          <a:off x="179374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129794</xdr:rowOff>
    </xdr:from>
    <xdr:to>
      <xdr:col>102</xdr:col>
      <xdr:colOff>165100</xdr:colOff>
      <xdr:row>62</xdr:row>
      <xdr:rowOff>59944</xdr:rowOff>
    </xdr:to>
    <xdr:sp macro="" textlink="">
      <xdr:nvSpPr>
        <xdr:cNvPr id="588" name="フローチャート: 判断 587"/>
        <xdr:cNvSpPr/>
      </xdr:nvSpPr>
      <xdr:spPr>
        <a:xfrm>
          <a:off x="17162780" y="10355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134366</xdr:rowOff>
    </xdr:from>
    <xdr:to>
      <xdr:col>98</xdr:col>
      <xdr:colOff>38100</xdr:colOff>
      <xdr:row>62</xdr:row>
      <xdr:rowOff>64516</xdr:rowOff>
    </xdr:to>
    <xdr:sp macro="" textlink="">
      <xdr:nvSpPr>
        <xdr:cNvPr id="589" name="フローチャート: 判断 588"/>
        <xdr:cNvSpPr/>
      </xdr:nvSpPr>
      <xdr:spPr>
        <a:xfrm>
          <a:off x="16388080" y="103604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595" name="楕円 594"/>
        <xdr:cNvSpPr/>
      </xdr:nvSpPr>
      <xdr:spPr>
        <a:xfrm>
          <a:off x="19458940" y="104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23639</xdr:rowOff>
    </xdr:from>
    <xdr:ext cx="469744" cy="259045"/>
    <xdr:sp macro="" textlink="">
      <xdr:nvSpPr>
        <xdr:cNvPr id="596" name="【保健センター・保健所】&#10;一人当たり面積該当値テキスト"/>
        <xdr:cNvSpPr txBox="1"/>
      </xdr:nvSpPr>
      <xdr:spPr>
        <a:xfrm>
          <a:off x="19547840" y="104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597" name="楕円 596"/>
        <xdr:cNvSpPr/>
      </xdr:nvSpPr>
      <xdr:spPr>
        <a:xfrm>
          <a:off x="18735040" y="1043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598" name="直線コネクタ 597"/>
        <xdr:cNvCxnSpPr/>
      </xdr:nvCxnSpPr>
      <xdr:spPr>
        <a:xfrm>
          <a:off x="18778220" y="1048969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599" name="楕円 598"/>
        <xdr:cNvSpPr/>
      </xdr:nvSpPr>
      <xdr:spPr>
        <a:xfrm>
          <a:off x="17937480" y="1044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100584</xdr:rowOff>
    </xdr:to>
    <xdr:cxnSp macro="">
      <xdr:nvCxnSpPr>
        <xdr:cNvPr id="600" name="直線コネクタ 599"/>
        <xdr:cNvCxnSpPr/>
      </xdr:nvCxnSpPr>
      <xdr:spPr>
        <a:xfrm flipV="1">
          <a:off x="17988280" y="104896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01" name="楕円 600"/>
        <xdr:cNvSpPr/>
      </xdr:nvSpPr>
      <xdr:spPr>
        <a:xfrm>
          <a:off x="1716278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602" name="直線コネクタ 601"/>
        <xdr:cNvCxnSpPr/>
      </xdr:nvCxnSpPr>
      <xdr:spPr>
        <a:xfrm flipV="1">
          <a:off x="17213580" y="104942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03" name="楕円 602"/>
        <xdr:cNvSpPr/>
      </xdr:nvSpPr>
      <xdr:spPr>
        <a:xfrm>
          <a:off x="16388080" y="10448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105156</xdr:rowOff>
    </xdr:from>
    <xdr:to>
      <xdr:col>102</xdr:col>
      <xdr:colOff>114300</xdr:colOff>
      <xdr:row>62</xdr:row>
      <xdr:rowOff>105156</xdr:rowOff>
    </xdr:to>
    <xdr:cxnSp macro="">
      <xdr:nvCxnSpPr>
        <xdr:cNvPr id="604" name="直線コネクタ 603"/>
        <xdr:cNvCxnSpPr/>
      </xdr:nvCxnSpPr>
      <xdr:spPr>
        <a:xfrm>
          <a:off x="16431260" y="104988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05" name="n_1aveValue【保健センター・保健所】&#10;一人当たり面積"/>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06" name="n_2aveValue【保健センター・保健所】&#10;一人当たり面積"/>
        <xdr:cNvSpPr txBox="1"/>
      </xdr:nvSpPr>
      <xdr:spPr>
        <a:xfrm>
          <a:off x="177762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76471</xdr:rowOff>
    </xdr:from>
    <xdr:ext cx="469744" cy="259045"/>
    <xdr:sp macro="" textlink="">
      <xdr:nvSpPr>
        <xdr:cNvPr id="607" name="n_3aveValue【保健センター・保健所】&#10;一人当たり面積"/>
        <xdr:cNvSpPr txBox="1"/>
      </xdr:nvSpPr>
      <xdr:spPr>
        <a:xfrm>
          <a:off x="1700156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08" name="n_4aveValue【保健センター・保健所】&#10;一人当たり面積"/>
        <xdr:cNvSpPr txBox="1"/>
      </xdr:nvSpPr>
      <xdr:spPr>
        <a:xfrm>
          <a:off x="162268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137939</xdr:rowOff>
    </xdr:from>
    <xdr:ext cx="469744" cy="259045"/>
    <xdr:sp macro="" textlink="">
      <xdr:nvSpPr>
        <xdr:cNvPr id="609" name="n_1mainValue【保健センター・保健所】&#10;一人当たり面積"/>
        <xdr:cNvSpPr txBox="1"/>
      </xdr:nvSpPr>
      <xdr:spPr>
        <a:xfrm>
          <a:off x="1856112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610" name="n_2mainValue【保健センター・保健所】&#10;一人当たり面積"/>
        <xdr:cNvSpPr txBox="1"/>
      </xdr:nvSpPr>
      <xdr:spPr>
        <a:xfrm>
          <a:off x="177762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11" name="n_3mainValue【保健センター・保健所】&#10;一人当たり面積"/>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612" name="n_4mainValue【保健センター・保健所】&#10;一人当たり面積"/>
        <xdr:cNvSpPr txBox="1"/>
      </xdr:nvSpPr>
      <xdr:spPr>
        <a:xfrm>
          <a:off x="162268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76200</xdr:rowOff>
    </xdr:from>
    <xdr:to>
      <xdr:col>85</xdr:col>
      <xdr:colOff>126364</xdr:colOff>
      <xdr:row>86</xdr:row>
      <xdr:rowOff>41911</xdr:rowOff>
    </xdr:to>
    <xdr:cxnSp macro="">
      <xdr:nvCxnSpPr>
        <xdr:cNvPr id="637" name="直線コネクタ 636"/>
        <xdr:cNvCxnSpPr/>
      </xdr:nvCxnSpPr>
      <xdr:spPr>
        <a:xfrm flipV="1">
          <a:off x="14375764" y="13152120"/>
          <a:ext cx="0" cy="1306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638" name="【消防施設】&#10;有形固定資産減価償却率最小値テキスト"/>
        <xdr:cNvSpPr txBox="1"/>
      </xdr:nvSpPr>
      <xdr:spPr>
        <a:xfrm>
          <a:off x="14414500" y="14462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639" name="直線コネクタ 638"/>
        <xdr:cNvCxnSpPr/>
      </xdr:nvCxnSpPr>
      <xdr:spPr>
        <a:xfrm>
          <a:off x="14287500" y="14458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22877</xdr:rowOff>
    </xdr:from>
    <xdr:ext cx="405111" cy="259045"/>
    <xdr:sp macro="" textlink="">
      <xdr:nvSpPr>
        <xdr:cNvPr id="640" name="【消防施設】&#10;有形固定資産減価償却率最大値テキスト"/>
        <xdr:cNvSpPr txBox="1"/>
      </xdr:nvSpPr>
      <xdr:spPr>
        <a:xfrm>
          <a:off x="14414500" y="1293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76200</xdr:rowOff>
    </xdr:from>
    <xdr:to>
      <xdr:col>86</xdr:col>
      <xdr:colOff>25400</xdr:colOff>
      <xdr:row>78</xdr:row>
      <xdr:rowOff>76200</xdr:rowOff>
    </xdr:to>
    <xdr:cxnSp macro="">
      <xdr:nvCxnSpPr>
        <xdr:cNvPr id="641" name="直線コネクタ 640"/>
        <xdr:cNvCxnSpPr/>
      </xdr:nvCxnSpPr>
      <xdr:spPr>
        <a:xfrm>
          <a:off x="142875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42" name="【消防施設】&#10;有形固定資産減価償却率平均値テキスト"/>
        <xdr:cNvSpPr txBox="1"/>
      </xdr:nvSpPr>
      <xdr:spPr>
        <a:xfrm>
          <a:off x="14414500" y="13605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3" name="フローチャート: 判断 642"/>
        <xdr:cNvSpPr/>
      </xdr:nvSpPr>
      <xdr:spPr>
        <a:xfrm>
          <a:off x="14325600" y="1362710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44" name="フローチャート: 判断 643"/>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19686</xdr:rowOff>
    </xdr:from>
    <xdr:to>
      <xdr:col>76</xdr:col>
      <xdr:colOff>165100</xdr:colOff>
      <xdr:row>81</xdr:row>
      <xdr:rowOff>121286</xdr:rowOff>
    </xdr:to>
    <xdr:sp macro="" textlink="">
      <xdr:nvSpPr>
        <xdr:cNvPr id="645" name="フローチャート: 判断 644"/>
        <xdr:cNvSpPr/>
      </xdr:nvSpPr>
      <xdr:spPr>
        <a:xfrm>
          <a:off x="12804140" y="135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151130</xdr:rowOff>
    </xdr:from>
    <xdr:to>
      <xdr:col>72</xdr:col>
      <xdr:colOff>38100</xdr:colOff>
      <xdr:row>81</xdr:row>
      <xdr:rowOff>81280</xdr:rowOff>
    </xdr:to>
    <xdr:sp macro="" textlink="">
      <xdr:nvSpPr>
        <xdr:cNvPr id="646" name="フローチャート: 判断 645"/>
        <xdr:cNvSpPr/>
      </xdr:nvSpPr>
      <xdr:spPr>
        <a:xfrm>
          <a:off x="12029440" y="13562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126364</xdr:rowOff>
    </xdr:from>
    <xdr:to>
      <xdr:col>67</xdr:col>
      <xdr:colOff>101600</xdr:colOff>
      <xdr:row>81</xdr:row>
      <xdr:rowOff>56514</xdr:rowOff>
    </xdr:to>
    <xdr:sp macro="" textlink="">
      <xdr:nvSpPr>
        <xdr:cNvPr id="647" name="フローチャート: 判断 646"/>
        <xdr:cNvSpPr/>
      </xdr:nvSpPr>
      <xdr:spPr>
        <a:xfrm>
          <a:off x="11231880" y="135375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13970</xdr:rowOff>
    </xdr:from>
    <xdr:to>
      <xdr:col>85</xdr:col>
      <xdr:colOff>177800</xdr:colOff>
      <xdr:row>79</xdr:row>
      <xdr:rowOff>115570</xdr:rowOff>
    </xdr:to>
    <xdr:sp macro="" textlink="">
      <xdr:nvSpPr>
        <xdr:cNvPr id="653" name="楕円 652"/>
        <xdr:cNvSpPr/>
      </xdr:nvSpPr>
      <xdr:spPr>
        <a:xfrm>
          <a:off x="14325600" y="132575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36847</xdr:rowOff>
    </xdr:from>
    <xdr:ext cx="405111" cy="259045"/>
    <xdr:sp macro="" textlink="">
      <xdr:nvSpPr>
        <xdr:cNvPr id="654" name="【消防施設】&#10;有形固定資産減価償却率該当値テキスト"/>
        <xdr:cNvSpPr txBox="1"/>
      </xdr:nvSpPr>
      <xdr:spPr>
        <a:xfrm>
          <a:off x="14414500"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65405</xdr:rowOff>
    </xdr:from>
    <xdr:to>
      <xdr:col>81</xdr:col>
      <xdr:colOff>101600</xdr:colOff>
      <xdr:row>79</xdr:row>
      <xdr:rowOff>167005</xdr:rowOff>
    </xdr:to>
    <xdr:sp macro="" textlink="">
      <xdr:nvSpPr>
        <xdr:cNvPr id="655" name="楕円 654"/>
        <xdr:cNvSpPr/>
      </xdr:nvSpPr>
      <xdr:spPr>
        <a:xfrm>
          <a:off x="1357884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64770</xdr:rowOff>
    </xdr:from>
    <xdr:to>
      <xdr:col>85</xdr:col>
      <xdr:colOff>127000</xdr:colOff>
      <xdr:row>79</xdr:row>
      <xdr:rowOff>116205</xdr:rowOff>
    </xdr:to>
    <xdr:cxnSp macro="">
      <xdr:nvCxnSpPr>
        <xdr:cNvPr id="656" name="直線コネクタ 655"/>
        <xdr:cNvCxnSpPr/>
      </xdr:nvCxnSpPr>
      <xdr:spPr>
        <a:xfrm flipV="1">
          <a:off x="13629640" y="1330833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46355</xdr:rowOff>
    </xdr:from>
    <xdr:to>
      <xdr:col>76</xdr:col>
      <xdr:colOff>165100</xdr:colOff>
      <xdr:row>79</xdr:row>
      <xdr:rowOff>147955</xdr:rowOff>
    </xdr:to>
    <xdr:sp macro="" textlink="">
      <xdr:nvSpPr>
        <xdr:cNvPr id="657" name="楕円 656"/>
        <xdr:cNvSpPr/>
      </xdr:nvSpPr>
      <xdr:spPr>
        <a:xfrm>
          <a:off x="1280414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97155</xdr:rowOff>
    </xdr:from>
    <xdr:to>
      <xdr:col>81</xdr:col>
      <xdr:colOff>50800</xdr:colOff>
      <xdr:row>79</xdr:row>
      <xdr:rowOff>116205</xdr:rowOff>
    </xdr:to>
    <xdr:cxnSp macro="">
      <xdr:nvCxnSpPr>
        <xdr:cNvPr id="658" name="直線コネクタ 657"/>
        <xdr:cNvCxnSpPr/>
      </xdr:nvCxnSpPr>
      <xdr:spPr>
        <a:xfrm>
          <a:off x="12854940" y="1334071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659" name="楕円 658"/>
        <xdr:cNvSpPr/>
      </xdr:nvSpPr>
      <xdr:spPr>
        <a:xfrm>
          <a:off x="12029440" y="133794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97155</xdr:rowOff>
    </xdr:from>
    <xdr:to>
      <xdr:col>76</xdr:col>
      <xdr:colOff>114300</xdr:colOff>
      <xdr:row>80</xdr:row>
      <xdr:rowOff>15239</xdr:rowOff>
    </xdr:to>
    <xdr:cxnSp macro="">
      <xdr:nvCxnSpPr>
        <xdr:cNvPr id="660" name="直線コネクタ 659"/>
        <xdr:cNvCxnSpPr/>
      </xdr:nvCxnSpPr>
      <xdr:spPr>
        <a:xfrm flipV="1">
          <a:off x="12072620" y="13340715"/>
          <a:ext cx="78232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50164</xdr:rowOff>
    </xdr:from>
    <xdr:to>
      <xdr:col>67</xdr:col>
      <xdr:colOff>101600</xdr:colOff>
      <xdr:row>79</xdr:row>
      <xdr:rowOff>151764</xdr:rowOff>
    </xdr:to>
    <xdr:sp macro="" textlink="">
      <xdr:nvSpPr>
        <xdr:cNvPr id="661" name="楕円 660"/>
        <xdr:cNvSpPr/>
      </xdr:nvSpPr>
      <xdr:spPr>
        <a:xfrm>
          <a:off x="11231880" y="132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100964</xdr:rowOff>
    </xdr:from>
    <xdr:to>
      <xdr:col>71</xdr:col>
      <xdr:colOff>177800</xdr:colOff>
      <xdr:row>80</xdr:row>
      <xdr:rowOff>15239</xdr:rowOff>
    </xdr:to>
    <xdr:cxnSp macro="">
      <xdr:nvCxnSpPr>
        <xdr:cNvPr id="662" name="直線コネクタ 661"/>
        <xdr:cNvCxnSpPr/>
      </xdr:nvCxnSpPr>
      <xdr:spPr>
        <a:xfrm>
          <a:off x="11282680" y="13344524"/>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63" name="n_1aveValue【消防施設】&#10;有形固定資産減価償却率"/>
        <xdr:cNvSpPr txBox="1"/>
      </xdr:nvSpPr>
      <xdr:spPr>
        <a:xfrm>
          <a:off x="134372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112413</xdr:rowOff>
    </xdr:from>
    <xdr:ext cx="405111" cy="259045"/>
    <xdr:sp macro="" textlink="">
      <xdr:nvSpPr>
        <xdr:cNvPr id="664" name="n_2aveValue【消防施設】&#10;有形固定資産減価償却率"/>
        <xdr:cNvSpPr txBox="1"/>
      </xdr:nvSpPr>
      <xdr:spPr>
        <a:xfrm>
          <a:off x="12675244" y="1369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72407</xdr:rowOff>
    </xdr:from>
    <xdr:ext cx="405111" cy="259045"/>
    <xdr:sp macro="" textlink="">
      <xdr:nvSpPr>
        <xdr:cNvPr id="665" name="n_3aveValue【消防施設】&#10;有形固定資産減価償却率"/>
        <xdr:cNvSpPr txBox="1"/>
      </xdr:nvSpPr>
      <xdr:spPr>
        <a:xfrm>
          <a:off x="119005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47641</xdr:rowOff>
    </xdr:from>
    <xdr:ext cx="405111" cy="259045"/>
    <xdr:sp macro="" textlink="">
      <xdr:nvSpPr>
        <xdr:cNvPr id="666" name="n_4aveValue【消防施設】&#10;有形固定資産減価償却率"/>
        <xdr:cNvSpPr txBox="1"/>
      </xdr:nvSpPr>
      <xdr:spPr>
        <a:xfrm>
          <a:off x="11102984" y="13626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12082</xdr:rowOff>
    </xdr:from>
    <xdr:ext cx="405111" cy="259045"/>
    <xdr:sp macro="" textlink="">
      <xdr:nvSpPr>
        <xdr:cNvPr id="667" name="n_1mainValue【消防施設】&#10;有形固定資産減価償却率"/>
        <xdr:cNvSpPr txBox="1"/>
      </xdr:nvSpPr>
      <xdr:spPr>
        <a:xfrm>
          <a:off x="13437244" y="1308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164482</xdr:rowOff>
    </xdr:from>
    <xdr:ext cx="405111" cy="259045"/>
    <xdr:sp macro="" textlink="">
      <xdr:nvSpPr>
        <xdr:cNvPr id="668" name="n_2mainValue【消防施設】&#10;有形固定資産減価償却率"/>
        <xdr:cNvSpPr txBox="1"/>
      </xdr:nvSpPr>
      <xdr:spPr>
        <a:xfrm>
          <a:off x="12675244" y="130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669" name="n_3mainValue【消防施設】&#10;有形固定資産減価償却率"/>
        <xdr:cNvSpPr txBox="1"/>
      </xdr:nvSpPr>
      <xdr:spPr>
        <a:xfrm>
          <a:off x="11900544" y="1315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168291</xdr:rowOff>
    </xdr:from>
    <xdr:ext cx="405111" cy="259045"/>
    <xdr:sp macro="" textlink="">
      <xdr:nvSpPr>
        <xdr:cNvPr id="670" name="n_4mainValue【消防施設】&#10;有形固定資産減価償却率"/>
        <xdr:cNvSpPr txBox="1"/>
      </xdr:nvSpPr>
      <xdr:spPr>
        <a:xfrm>
          <a:off x="11102984" y="1307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8382</xdr:rowOff>
    </xdr:from>
    <xdr:to>
      <xdr:col>116</xdr:col>
      <xdr:colOff>62864</xdr:colOff>
      <xdr:row>85</xdr:row>
      <xdr:rowOff>136398</xdr:rowOff>
    </xdr:to>
    <xdr:cxnSp macro="">
      <xdr:nvCxnSpPr>
        <xdr:cNvPr id="692" name="直線コネクタ 691"/>
        <xdr:cNvCxnSpPr/>
      </xdr:nvCxnSpPr>
      <xdr:spPr>
        <a:xfrm flipV="1">
          <a:off x="19509104" y="13251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3" name="【消防施設】&#10;一人当たり面積最小値テキスト"/>
        <xdr:cNvSpPr txBox="1"/>
      </xdr:nvSpPr>
      <xdr:spPr>
        <a:xfrm>
          <a:off x="19547840" y="143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4" name="直線コネクタ 693"/>
        <xdr:cNvCxnSpPr/>
      </xdr:nvCxnSpPr>
      <xdr:spPr>
        <a:xfrm>
          <a:off x="19443700" y="14385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126509</xdr:rowOff>
    </xdr:from>
    <xdr:ext cx="469744" cy="259045"/>
    <xdr:sp macro="" textlink="">
      <xdr:nvSpPr>
        <xdr:cNvPr id="695" name="【消防施設】&#10;一人当たり面積最大値テキスト"/>
        <xdr:cNvSpPr txBox="1"/>
      </xdr:nvSpPr>
      <xdr:spPr>
        <a:xfrm>
          <a:off x="19547840" y="1303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8382</xdr:rowOff>
    </xdr:from>
    <xdr:to>
      <xdr:col>116</xdr:col>
      <xdr:colOff>152400</xdr:colOff>
      <xdr:row>79</xdr:row>
      <xdr:rowOff>8382</xdr:rowOff>
    </xdr:to>
    <xdr:cxnSp macro="">
      <xdr:nvCxnSpPr>
        <xdr:cNvPr id="696" name="直線コネクタ 695"/>
        <xdr:cNvCxnSpPr/>
      </xdr:nvCxnSpPr>
      <xdr:spPr>
        <a:xfrm>
          <a:off x="19443700" y="1325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697" name="【消防施設】&#10;一人当たり面積平均値テキスト"/>
        <xdr:cNvSpPr txBox="1"/>
      </xdr:nvSpPr>
      <xdr:spPr>
        <a:xfrm>
          <a:off x="1954784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698" name="フローチャート: 判断 697"/>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699" name="フローチャート: 判断 698"/>
        <xdr:cNvSpPr/>
      </xdr:nvSpPr>
      <xdr:spPr>
        <a:xfrm>
          <a:off x="18735040" y="14063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00" name="フローチャート: 判断 699"/>
        <xdr:cNvSpPr/>
      </xdr:nvSpPr>
      <xdr:spPr>
        <a:xfrm>
          <a:off x="179374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1" name="フローチャート: 判断 700"/>
        <xdr:cNvSpPr/>
      </xdr:nvSpPr>
      <xdr:spPr>
        <a:xfrm>
          <a:off x="1716278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02" name="フローチャート: 判断 701"/>
        <xdr:cNvSpPr/>
      </xdr:nvSpPr>
      <xdr:spPr>
        <a:xfrm>
          <a:off x="1638808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08" name="楕円 707"/>
        <xdr:cNvSpPr/>
      </xdr:nvSpPr>
      <xdr:spPr>
        <a:xfrm>
          <a:off x="19458940" y="14068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709" name="【消防施設】&#10;一人当たり面積該当値テキスト"/>
        <xdr:cNvSpPr txBox="1"/>
      </xdr:nvSpPr>
      <xdr:spPr>
        <a:xfrm>
          <a:off x="19547840"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10" name="楕円 709"/>
        <xdr:cNvSpPr/>
      </xdr:nvSpPr>
      <xdr:spPr>
        <a:xfrm>
          <a:off x="1873504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70104</xdr:rowOff>
    </xdr:to>
    <xdr:cxnSp macro="">
      <xdr:nvCxnSpPr>
        <xdr:cNvPr id="711" name="直線コネクタ 710"/>
        <xdr:cNvCxnSpPr/>
      </xdr:nvCxnSpPr>
      <xdr:spPr>
        <a:xfrm flipV="1">
          <a:off x="18778220" y="1411528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楕円 711"/>
        <xdr:cNvSpPr/>
      </xdr:nvSpPr>
      <xdr:spPr>
        <a:xfrm>
          <a:off x="179374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65532</xdr:rowOff>
    </xdr:from>
    <xdr:to>
      <xdr:col>111</xdr:col>
      <xdr:colOff>177800</xdr:colOff>
      <xdr:row>84</xdr:row>
      <xdr:rowOff>70104</xdr:rowOff>
    </xdr:to>
    <xdr:cxnSp macro="">
      <xdr:nvCxnSpPr>
        <xdr:cNvPr id="713" name="直線コネクタ 712"/>
        <xdr:cNvCxnSpPr/>
      </xdr:nvCxnSpPr>
      <xdr:spPr>
        <a:xfrm>
          <a:off x="17988280" y="141472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14" name="楕円 713"/>
        <xdr:cNvSpPr/>
      </xdr:nvSpPr>
      <xdr:spPr>
        <a:xfrm>
          <a:off x="17162780" y="1412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97537</xdr:rowOff>
    </xdr:to>
    <xdr:cxnSp macro="">
      <xdr:nvCxnSpPr>
        <xdr:cNvPr id="715" name="直線コネクタ 714"/>
        <xdr:cNvCxnSpPr/>
      </xdr:nvCxnSpPr>
      <xdr:spPr>
        <a:xfrm flipV="1">
          <a:off x="17213580" y="14147292"/>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16" name="楕円 715"/>
        <xdr:cNvSpPr/>
      </xdr:nvSpPr>
      <xdr:spPr>
        <a:xfrm>
          <a:off x="1638808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97537</xdr:rowOff>
    </xdr:to>
    <xdr:cxnSp macro="">
      <xdr:nvCxnSpPr>
        <xdr:cNvPr id="717" name="直線コネクタ 716"/>
        <xdr:cNvCxnSpPr/>
      </xdr:nvCxnSpPr>
      <xdr:spPr>
        <a:xfrm>
          <a:off x="16431260" y="14156436"/>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18" name="n_1aveValue【消防施設】&#10;一人当たり面積"/>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19" name="n_2aveValue【消防施設】&#10;一人当たり面積"/>
        <xdr:cNvSpPr txBox="1"/>
      </xdr:nvSpPr>
      <xdr:spPr>
        <a:xfrm>
          <a:off x="17776267" y="138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0" name="n_3aveValue【消防施設】&#10;一人当たり面積"/>
        <xdr:cNvSpPr txBox="1"/>
      </xdr:nvSpPr>
      <xdr:spPr>
        <a:xfrm>
          <a:off x="1700156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21" name="n_4aveValue【消防施設】&#10;一人当たり面積"/>
        <xdr:cNvSpPr txBox="1"/>
      </xdr:nvSpPr>
      <xdr:spPr>
        <a:xfrm>
          <a:off x="162268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722" name="n_1mainValue【消防施設】&#10;一人当たり面積"/>
        <xdr:cNvSpPr txBox="1"/>
      </xdr:nvSpPr>
      <xdr:spPr>
        <a:xfrm>
          <a:off x="1856112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23" name="n_2mainValue【消防施設】&#10;一人当たり面積"/>
        <xdr:cNvSpPr txBox="1"/>
      </xdr:nvSpPr>
      <xdr:spPr>
        <a:xfrm>
          <a:off x="177762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24" name="n_3mainValue【消防施設】&#10;一人当たり面積"/>
        <xdr:cNvSpPr txBox="1"/>
      </xdr:nvSpPr>
      <xdr:spPr>
        <a:xfrm>
          <a:off x="170015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25" name="n_4mainValue【消防施設】&#10;一人当たり面積"/>
        <xdr:cNvSpPr txBox="1"/>
      </xdr:nvSpPr>
      <xdr:spPr>
        <a:xfrm>
          <a:off x="162268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141514</xdr:rowOff>
    </xdr:to>
    <xdr:cxnSp macro="">
      <xdr:nvCxnSpPr>
        <xdr:cNvPr id="751" name="直線コネクタ 750"/>
        <xdr:cNvCxnSpPr/>
      </xdr:nvCxnSpPr>
      <xdr:spPr>
        <a:xfrm flipV="1">
          <a:off x="14375764" y="16779784"/>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405111" cy="259045"/>
    <xdr:sp macro="" textlink="">
      <xdr:nvSpPr>
        <xdr:cNvPr id="752" name="【庁舎】&#10;有形固定資産減価償却率最小値テキスト"/>
        <xdr:cNvSpPr txBox="1"/>
      </xdr:nvSpPr>
      <xdr:spPr>
        <a:xfrm>
          <a:off x="14414500" y="1825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753" name="直線コネクタ 752"/>
        <xdr:cNvCxnSpPr/>
      </xdr:nvCxnSpPr>
      <xdr:spPr>
        <a:xfrm>
          <a:off x="14287500" y="18246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54" name="【庁舎】&#10;有形固定資産減価償却率最大値テキスト"/>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55" name="直線コネクタ 754"/>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756" name="【庁舎】&#10;有形固定資産減価償却率平均値テキスト"/>
        <xdr:cNvSpPr txBox="1"/>
      </xdr:nvSpPr>
      <xdr:spPr>
        <a:xfrm>
          <a:off x="14414500" y="17408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57" name="フローチャート: 判断 756"/>
        <xdr:cNvSpPr/>
      </xdr:nvSpPr>
      <xdr:spPr>
        <a:xfrm>
          <a:off x="14325600" y="1755303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89081</xdr:rowOff>
    </xdr:from>
    <xdr:to>
      <xdr:col>81</xdr:col>
      <xdr:colOff>101600</xdr:colOff>
      <xdr:row>105</xdr:row>
      <xdr:rowOff>19231</xdr:rowOff>
    </xdr:to>
    <xdr:sp macro="" textlink="">
      <xdr:nvSpPr>
        <xdr:cNvPr id="758" name="フローチャート: 判断 757"/>
        <xdr:cNvSpPr/>
      </xdr:nvSpPr>
      <xdr:spPr>
        <a:xfrm>
          <a:off x="135788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136434</xdr:rowOff>
    </xdr:from>
    <xdr:to>
      <xdr:col>76</xdr:col>
      <xdr:colOff>165100</xdr:colOff>
      <xdr:row>105</xdr:row>
      <xdr:rowOff>66584</xdr:rowOff>
    </xdr:to>
    <xdr:sp macro="" textlink="">
      <xdr:nvSpPr>
        <xdr:cNvPr id="759" name="フローチャート: 判断 758"/>
        <xdr:cNvSpPr/>
      </xdr:nvSpPr>
      <xdr:spPr>
        <a:xfrm>
          <a:off x="12804140" y="17570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60" name="フローチャート: 判断 759"/>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761" name="フローチャート: 判断 760"/>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767" name="楕円 766"/>
        <xdr:cNvSpPr/>
      </xdr:nvSpPr>
      <xdr:spPr>
        <a:xfrm>
          <a:off x="14325600" y="178132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768" name="【庁舎】&#10;有形固定資産減価償却率該当値テキスト"/>
        <xdr:cNvSpPr txBox="1"/>
      </xdr:nvSpPr>
      <xdr:spPr>
        <a:xfrm>
          <a:off x="14414500"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769" name="楕円 768"/>
        <xdr:cNvSpPr/>
      </xdr:nvSpPr>
      <xdr:spPr>
        <a:xfrm>
          <a:off x="1357884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94162</xdr:rowOff>
    </xdr:to>
    <xdr:cxnSp macro="">
      <xdr:nvCxnSpPr>
        <xdr:cNvPr id="770" name="直線コネクタ 769"/>
        <xdr:cNvCxnSpPr/>
      </xdr:nvCxnSpPr>
      <xdr:spPr>
        <a:xfrm>
          <a:off x="13629640" y="17846040"/>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167458</xdr:rowOff>
    </xdr:from>
    <xdr:to>
      <xdr:col>76</xdr:col>
      <xdr:colOff>165100</xdr:colOff>
      <xdr:row>106</xdr:row>
      <xdr:rowOff>97608</xdr:rowOff>
    </xdr:to>
    <xdr:sp macro="" textlink="">
      <xdr:nvSpPr>
        <xdr:cNvPr id="771" name="楕円 770"/>
        <xdr:cNvSpPr/>
      </xdr:nvSpPr>
      <xdr:spPr>
        <a:xfrm>
          <a:off x="1280414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46808</xdr:rowOff>
    </xdr:from>
    <xdr:to>
      <xdr:col>81</xdr:col>
      <xdr:colOff>50800</xdr:colOff>
      <xdr:row>106</xdr:row>
      <xdr:rowOff>76200</xdr:rowOff>
    </xdr:to>
    <xdr:cxnSp macro="">
      <xdr:nvCxnSpPr>
        <xdr:cNvPr id="772" name="直線コネクタ 771"/>
        <xdr:cNvCxnSpPr/>
      </xdr:nvCxnSpPr>
      <xdr:spPr>
        <a:xfrm>
          <a:off x="12854940" y="17816648"/>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134801</xdr:rowOff>
    </xdr:from>
    <xdr:to>
      <xdr:col>72</xdr:col>
      <xdr:colOff>38100</xdr:colOff>
      <xdr:row>106</xdr:row>
      <xdr:rowOff>64951</xdr:rowOff>
    </xdr:to>
    <xdr:sp macro="" textlink="">
      <xdr:nvSpPr>
        <xdr:cNvPr id="773" name="楕円 772"/>
        <xdr:cNvSpPr/>
      </xdr:nvSpPr>
      <xdr:spPr>
        <a:xfrm>
          <a:off x="12029440" y="177370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xdr:rowOff>
    </xdr:from>
    <xdr:to>
      <xdr:col>76</xdr:col>
      <xdr:colOff>114300</xdr:colOff>
      <xdr:row>106</xdr:row>
      <xdr:rowOff>46808</xdr:rowOff>
    </xdr:to>
    <xdr:cxnSp macro="">
      <xdr:nvCxnSpPr>
        <xdr:cNvPr id="774" name="直線コネクタ 773"/>
        <xdr:cNvCxnSpPr/>
      </xdr:nvCxnSpPr>
      <xdr:spPr>
        <a:xfrm>
          <a:off x="12072620" y="17783991"/>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775" name="楕円 774"/>
        <xdr:cNvSpPr/>
      </xdr:nvSpPr>
      <xdr:spPr>
        <a:xfrm>
          <a:off x="11231880" y="17704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152944</xdr:rowOff>
    </xdr:from>
    <xdr:to>
      <xdr:col>71</xdr:col>
      <xdr:colOff>177800</xdr:colOff>
      <xdr:row>106</xdr:row>
      <xdr:rowOff>14151</xdr:rowOff>
    </xdr:to>
    <xdr:cxnSp macro="">
      <xdr:nvCxnSpPr>
        <xdr:cNvPr id="776" name="直線コネクタ 775"/>
        <xdr:cNvCxnSpPr/>
      </xdr:nvCxnSpPr>
      <xdr:spPr>
        <a:xfrm>
          <a:off x="11282680" y="1775514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35758</xdr:rowOff>
    </xdr:from>
    <xdr:ext cx="405111" cy="259045"/>
    <xdr:sp macro="" textlink="">
      <xdr:nvSpPr>
        <xdr:cNvPr id="777" name="n_1aveValue【庁舎】&#10;有形固定資産減価償却率"/>
        <xdr:cNvSpPr txBox="1"/>
      </xdr:nvSpPr>
      <xdr:spPr>
        <a:xfrm>
          <a:off x="13437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83111</xdr:rowOff>
    </xdr:from>
    <xdr:ext cx="405111" cy="259045"/>
    <xdr:sp macro="" textlink="">
      <xdr:nvSpPr>
        <xdr:cNvPr id="778" name="n_2aveValue【庁舎】&#10;有形固定資産減価償却率"/>
        <xdr:cNvSpPr txBox="1"/>
      </xdr:nvSpPr>
      <xdr:spPr>
        <a:xfrm>
          <a:off x="12675244" y="1735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9" name="n_3aveValue【庁舎】&#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80" name="n_4aveValue【庁舎】&#10;有形固定資産減価償却率"/>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781" name="n_1mainValue【庁舎】&#10;有形固定資産減価償却率"/>
        <xdr:cNvSpPr txBox="1"/>
      </xdr:nvSpPr>
      <xdr:spPr>
        <a:xfrm>
          <a:off x="13437244" y="1788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88735</xdr:rowOff>
    </xdr:from>
    <xdr:ext cx="405111" cy="259045"/>
    <xdr:sp macro="" textlink="">
      <xdr:nvSpPr>
        <xdr:cNvPr id="782" name="n_2mainValue【庁舎】&#10;有形固定資産減価償却率"/>
        <xdr:cNvSpPr txBox="1"/>
      </xdr:nvSpPr>
      <xdr:spPr>
        <a:xfrm>
          <a:off x="12675244" y="1785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56078</xdr:rowOff>
    </xdr:from>
    <xdr:ext cx="405111" cy="259045"/>
    <xdr:sp macro="" textlink="">
      <xdr:nvSpPr>
        <xdr:cNvPr id="783" name="n_3mainValue【庁舎】&#10;有形固定資産減価償却率"/>
        <xdr:cNvSpPr txBox="1"/>
      </xdr:nvSpPr>
      <xdr:spPr>
        <a:xfrm>
          <a:off x="11900544" y="1782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784" name="n_4mainValue【庁舎】&#10;有形固定資産減価償却率"/>
        <xdr:cNvSpPr txBox="1"/>
      </xdr:nvSpPr>
      <xdr:spPr>
        <a:xfrm>
          <a:off x="11102984"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5" name="直線コネクタ 79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6" name="テキスト ボックス 79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7" name="直線コネクタ 79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8" name="テキスト ボックス 79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9" name="直線コネクタ 79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0" name="テキスト ボックス 79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1" name="直線コネクタ 80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2" name="テキスト ボックス 80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3" name="直線コネクタ 80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4" name="テキスト ボックス 80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5" name="直線コネクタ 80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6" name="テキスト ボックス 80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107224</xdr:rowOff>
    </xdr:from>
    <xdr:to>
      <xdr:col>116</xdr:col>
      <xdr:colOff>62864</xdr:colOff>
      <xdr:row>108</xdr:row>
      <xdr:rowOff>53339</xdr:rowOff>
    </xdr:to>
    <xdr:cxnSp macro="">
      <xdr:nvCxnSpPr>
        <xdr:cNvPr id="810" name="直線コネクタ 809"/>
        <xdr:cNvCxnSpPr/>
      </xdr:nvCxnSpPr>
      <xdr:spPr>
        <a:xfrm flipV="1">
          <a:off x="19509104" y="16871224"/>
          <a:ext cx="0" cy="128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1" name="【庁舎】&#10;一人当たり面積最小値テキスト"/>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2" name="直線コネクタ 811"/>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53901</xdr:rowOff>
    </xdr:from>
    <xdr:ext cx="469744" cy="259045"/>
    <xdr:sp macro="" textlink="">
      <xdr:nvSpPr>
        <xdr:cNvPr id="813" name="【庁舎】&#10;一人当たり面積最大値テキスト"/>
        <xdr:cNvSpPr txBox="1"/>
      </xdr:nvSpPr>
      <xdr:spPr>
        <a:xfrm>
          <a:off x="19547840" y="166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107224</xdr:rowOff>
    </xdr:from>
    <xdr:to>
      <xdr:col>116</xdr:col>
      <xdr:colOff>152400</xdr:colOff>
      <xdr:row>100</xdr:row>
      <xdr:rowOff>107224</xdr:rowOff>
    </xdr:to>
    <xdr:cxnSp macro="">
      <xdr:nvCxnSpPr>
        <xdr:cNvPr id="814" name="直線コネクタ 813"/>
        <xdr:cNvCxnSpPr/>
      </xdr:nvCxnSpPr>
      <xdr:spPr>
        <a:xfrm>
          <a:off x="1944370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5" name="【庁舎】&#10;一人当たり面積平均値テキスト"/>
        <xdr:cNvSpPr txBox="1"/>
      </xdr:nvSpPr>
      <xdr:spPr>
        <a:xfrm>
          <a:off x="19547840" y="17704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6" name="フローチャート: 判断 815"/>
        <xdr:cNvSpPr/>
      </xdr:nvSpPr>
      <xdr:spPr>
        <a:xfrm>
          <a:off x="1945894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817" name="フローチャート: 判断 816"/>
        <xdr:cNvSpPr/>
      </xdr:nvSpPr>
      <xdr:spPr>
        <a:xfrm>
          <a:off x="18735040" y="17854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102144</xdr:rowOff>
    </xdr:from>
    <xdr:to>
      <xdr:col>107</xdr:col>
      <xdr:colOff>101600</xdr:colOff>
      <xdr:row>107</xdr:row>
      <xdr:rowOff>32294</xdr:rowOff>
    </xdr:to>
    <xdr:sp macro="" textlink="">
      <xdr:nvSpPr>
        <xdr:cNvPr id="818" name="フローチャート: 判断 817"/>
        <xdr:cNvSpPr/>
      </xdr:nvSpPr>
      <xdr:spPr>
        <a:xfrm>
          <a:off x="17937480" y="17871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19" name="フローチャート: 判断 818"/>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820" name="フローチャート: 判断 819"/>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826" name="楕円 825"/>
        <xdr:cNvSpPr/>
      </xdr:nvSpPr>
      <xdr:spPr>
        <a:xfrm>
          <a:off x="19458940" y="179258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827" name="【庁舎】&#10;一人当たり面積該当値テキスト"/>
        <xdr:cNvSpPr txBox="1"/>
      </xdr:nvSpPr>
      <xdr:spPr>
        <a:xfrm>
          <a:off x="19547840" y="1790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159294</xdr:rowOff>
    </xdr:from>
    <xdr:to>
      <xdr:col>112</xdr:col>
      <xdr:colOff>38100</xdr:colOff>
      <xdr:row>107</xdr:row>
      <xdr:rowOff>89444</xdr:rowOff>
    </xdr:to>
    <xdr:sp macro="" textlink="">
      <xdr:nvSpPr>
        <xdr:cNvPr id="828" name="楕円 827"/>
        <xdr:cNvSpPr/>
      </xdr:nvSpPr>
      <xdr:spPr>
        <a:xfrm>
          <a:off x="18735040" y="17929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38644</xdr:rowOff>
    </xdr:to>
    <xdr:cxnSp macro="">
      <xdr:nvCxnSpPr>
        <xdr:cNvPr id="829" name="直線コネクタ 828"/>
        <xdr:cNvCxnSpPr/>
      </xdr:nvCxnSpPr>
      <xdr:spPr>
        <a:xfrm flipV="1">
          <a:off x="18778220" y="1797285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30" name="楕円 829"/>
        <xdr:cNvSpPr/>
      </xdr:nvSpPr>
      <xdr:spPr>
        <a:xfrm>
          <a:off x="17937480" y="1793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43543</xdr:rowOff>
    </xdr:to>
    <xdr:cxnSp macro="">
      <xdr:nvCxnSpPr>
        <xdr:cNvPr id="831" name="直線コネクタ 830"/>
        <xdr:cNvCxnSpPr/>
      </xdr:nvCxnSpPr>
      <xdr:spPr>
        <a:xfrm flipV="1">
          <a:off x="17988280" y="17976124"/>
          <a:ext cx="78994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167458</xdr:rowOff>
    </xdr:from>
    <xdr:to>
      <xdr:col>102</xdr:col>
      <xdr:colOff>165100</xdr:colOff>
      <xdr:row>107</xdr:row>
      <xdr:rowOff>97608</xdr:rowOff>
    </xdr:to>
    <xdr:sp macro="" textlink="">
      <xdr:nvSpPr>
        <xdr:cNvPr id="832" name="楕円 831"/>
        <xdr:cNvSpPr/>
      </xdr:nvSpPr>
      <xdr:spPr>
        <a:xfrm>
          <a:off x="17162780" y="1793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43543</xdr:rowOff>
    </xdr:from>
    <xdr:to>
      <xdr:col>107</xdr:col>
      <xdr:colOff>50800</xdr:colOff>
      <xdr:row>107</xdr:row>
      <xdr:rowOff>46808</xdr:rowOff>
    </xdr:to>
    <xdr:cxnSp macro="">
      <xdr:nvCxnSpPr>
        <xdr:cNvPr id="833" name="直線コネクタ 832"/>
        <xdr:cNvCxnSpPr/>
      </xdr:nvCxnSpPr>
      <xdr:spPr>
        <a:xfrm flipV="1">
          <a:off x="17213580" y="17981023"/>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34" name="楕円 833"/>
        <xdr:cNvSpPr/>
      </xdr:nvSpPr>
      <xdr:spPr>
        <a:xfrm>
          <a:off x="16388080" y="17940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46808</xdr:rowOff>
    </xdr:from>
    <xdr:to>
      <xdr:col>102</xdr:col>
      <xdr:colOff>114300</xdr:colOff>
      <xdr:row>107</xdr:row>
      <xdr:rowOff>50074</xdr:rowOff>
    </xdr:to>
    <xdr:cxnSp macro="">
      <xdr:nvCxnSpPr>
        <xdr:cNvPr id="835" name="直線コネクタ 834"/>
        <xdr:cNvCxnSpPr/>
      </xdr:nvCxnSpPr>
      <xdr:spPr>
        <a:xfrm flipV="1">
          <a:off x="16431260" y="1798428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836" name="n_1aveValue【庁舎】&#10;一人当たり面積"/>
        <xdr:cNvSpPr txBox="1"/>
      </xdr:nvSpPr>
      <xdr:spPr>
        <a:xfrm>
          <a:off x="1856112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48821</xdr:rowOff>
    </xdr:from>
    <xdr:ext cx="469744" cy="259045"/>
    <xdr:sp macro="" textlink="">
      <xdr:nvSpPr>
        <xdr:cNvPr id="837" name="n_2aveValue【庁舎】&#10;一人当たり面積"/>
        <xdr:cNvSpPr txBox="1"/>
      </xdr:nvSpPr>
      <xdr:spPr>
        <a:xfrm>
          <a:off x="1777626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38" name="n_3aveValue【庁舎】&#10;一人当たり面積"/>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4734</xdr:rowOff>
    </xdr:from>
    <xdr:ext cx="469744" cy="259045"/>
    <xdr:sp macro="" textlink="">
      <xdr:nvSpPr>
        <xdr:cNvPr id="839" name="n_4aveValue【庁舎】&#10;一人当たり面積"/>
        <xdr:cNvSpPr txBox="1"/>
      </xdr:nvSpPr>
      <xdr:spPr>
        <a:xfrm>
          <a:off x="1622686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80571</xdr:rowOff>
    </xdr:from>
    <xdr:ext cx="469744" cy="259045"/>
    <xdr:sp macro="" textlink="">
      <xdr:nvSpPr>
        <xdr:cNvPr id="840" name="n_1mainValue【庁舎】&#10;一人当たり面積"/>
        <xdr:cNvSpPr txBox="1"/>
      </xdr:nvSpPr>
      <xdr:spPr>
        <a:xfrm>
          <a:off x="18561127" y="1801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41" name="n_2mainValue【庁舎】&#10;一人当たり面積"/>
        <xdr:cNvSpPr txBox="1"/>
      </xdr:nvSpPr>
      <xdr:spPr>
        <a:xfrm>
          <a:off x="17776267" y="1802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88735</xdr:rowOff>
    </xdr:from>
    <xdr:ext cx="469744" cy="259045"/>
    <xdr:sp macro="" textlink="">
      <xdr:nvSpPr>
        <xdr:cNvPr id="842" name="n_3mainValue【庁舎】&#10;一人当たり面積"/>
        <xdr:cNvSpPr txBox="1"/>
      </xdr:nvSpPr>
      <xdr:spPr>
        <a:xfrm>
          <a:off x="17001567" y="180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92001</xdr:rowOff>
    </xdr:from>
    <xdr:ext cx="469744" cy="259045"/>
    <xdr:sp macro="" textlink="">
      <xdr:nvSpPr>
        <xdr:cNvPr id="843" name="n_4mainValue【庁舎】&#10;一人当たり面積"/>
        <xdr:cNvSpPr txBox="1"/>
      </xdr:nvSpPr>
      <xdr:spPr>
        <a:xfrm>
          <a:off x="16226867" y="1802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一般廃棄物処理施設については、令和元年に町南部にリサイクルセンターを新設したことにより、有形固定資産減価償却率は類似団体と比べて</a:t>
          </a:r>
          <a:r>
            <a:rPr kumimoji="1" lang="en-US" altLang="ja-JP" sz="1300">
              <a:latin typeface="ＭＳ Ｐゴシック" panose="020B0600070205080204" pitchFamily="50" charset="-128"/>
              <a:ea typeface="ＭＳ Ｐゴシック" panose="020B0600070205080204" pitchFamily="50" charset="-128"/>
            </a:rPr>
            <a:t>19.7</a:t>
          </a:r>
          <a:r>
            <a:rPr kumimoji="1" lang="ja-JP" altLang="en-US" sz="1300">
              <a:latin typeface="ＭＳ Ｐゴシック" panose="020B0600070205080204" pitchFamily="50" charset="-128"/>
              <a:ea typeface="ＭＳ Ｐゴシック" panose="020B0600070205080204" pitchFamily="50" charset="-128"/>
            </a:rPr>
            <a:t>ポイント下回っている。施設の建替を行う際には、将来の需要を見通し、適正規模の実施に努める。</a:t>
          </a:r>
        </a:p>
        <a:p>
          <a:r>
            <a:rPr kumimoji="1" lang="ja-JP" altLang="en-US" sz="1300">
              <a:latin typeface="ＭＳ Ｐゴシック" panose="020B0600070205080204" pitchFamily="50" charset="-128"/>
              <a:ea typeface="ＭＳ Ｐゴシック" panose="020B0600070205080204" pitchFamily="50" charset="-128"/>
            </a:rPr>
            <a:t>　学校施設については、給食センターの建設により有形固定資産減価償却率は類似団体の平均を</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ポイント下回っている。施設の建替を行う際には、将来の需要を見通し、適正規模の実施に努める。</a:t>
          </a:r>
        </a:p>
        <a:p>
          <a:r>
            <a:rPr kumimoji="1" lang="ja-JP" altLang="en-US" sz="1300">
              <a:latin typeface="ＭＳ Ｐゴシック" panose="020B0600070205080204" pitchFamily="50" charset="-128"/>
              <a:ea typeface="ＭＳ Ｐゴシック" panose="020B0600070205080204" pitchFamily="50" charset="-128"/>
            </a:rPr>
            <a:t>　消防施設については、防災無線の送信局を整備したことにより、有形固定資産減価償却率は類似団体平均を</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ポイント下回っている。人口減少等により消防団の再編が必要になった際には施設の老朽化状況を考慮し統廃合についても検討する。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10929452</v>
      </c>
      <c r="BO4" s="407"/>
      <c r="BP4" s="407"/>
      <c r="BQ4" s="407"/>
      <c r="BR4" s="407"/>
      <c r="BS4" s="407"/>
      <c r="BT4" s="407"/>
      <c r="BU4" s="408"/>
      <c r="BV4" s="406">
        <v>10727908</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8.5</v>
      </c>
      <c r="CU4" s="413"/>
      <c r="CV4" s="413"/>
      <c r="CW4" s="413"/>
      <c r="CX4" s="413"/>
      <c r="CY4" s="413"/>
      <c r="CZ4" s="413"/>
      <c r="DA4" s="414"/>
      <c r="DB4" s="412">
        <v>15.9</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10430112</v>
      </c>
      <c r="BO5" s="444"/>
      <c r="BP5" s="444"/>
      <c r="BQ5" s="444"/>
      <c r="BR5" s="444"/>
      <c r="BS5" s="444"/>
      <c r="BT5" s="444"/>
      <c r="BU5" s="445"/>
      <c r="BV5" s="443">
        <v>9770710</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79.7</v>
      </c>
      <c r="CU5" s="441"/>
      <c r="CV5" s="441"/>
      <c r="CW5" s="441"/>
      <c r="CX5" s="441"/>
      <c r="CY5" s="441"/>
      <c r="CZ5" s="441"/>
      <c r="DA5" s="442"/>
      <c r="DB5" s="440">
        <v>76</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103</v>
      </c>
      <c r="AV6" s="476"/>
      <c r="AW6" s="476"/>
      <c r="AX6" s="476"/>
      <c r="AY6" s="477" t="s">
        <v>104</v>
      </c>
      <c r="AZ6" s="478"/>
      <c r="BA6" s="478"/>
      <c r="BB6" s="478"/>
      <c r="BC6" s="478"/>
      <c r="BD6" s="478"/>
      <c r="BE6" s="478"/>
      <c r="BF6" s="478"/>
      <c r="BG6" s="478"/>
      <c r="BH6" s="478"/>
      <c r="BI6" s="478"/>
      <c r="BJ6" s="478"/>
      <c r="BK6" s="478"/>
      <c r="BL6" s="478"/>
      <c r="BM6" s="479"/>
      <c r="BN6" s="443">
        <v>499340</v>
      </c>
      <c r="BO6" s="444"/>
      <c r="BP6" s="444"/>
      <c r="BQ6" s="444"/>
      <c r="BR6" s="444"/>
      <c r="BS6" s="444"/>
      <c r="BT6" s="444"/>
      <c r="BU6" s="445"/>
      <c r="BV6" s="443">
        <v>957198</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81.099999999999994</v>
      </c>
      <c r="CU6" s="481"/>
      <c r="CV6" s="481"/>
      <c r="CW6" s="481"/>
      <c r="CX6" s="481"/>
      <c r="CY6" s="481"/>
      <c r="CZ6" s="481"/>
      <c r="DA6" s="482"/>
      <c r="DB6" s="480">
        <v>81.5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0</v>
      </c>
      <c r="BO7" s="444"/>
      <c r="BP7" s="444"/>
      <c r="BQ7" s="444"/>
      <c r="BR7" s="444"/>
      <c r="BS7" s="444"/>
      <c r="BT7" s="444"/>
      <c r="BU7" s="445"/>
      <c r="BV7" s="443">
        <v>0</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5863578</v>
      </c>
      <c r="CU7" s="444"/>
      <c r="CV7" s="444"/>
      <c r="CW7" s="444"/>
      <c r="CX7" s="444"/>
      <c r="CY7" s="444"/>
      <c r="CZ7" s="444"/>
      <c r="DA7" s="445"/>
      <c r="DB7" s="443">
        <v>6022482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107</v>
      </c>
      <c r="AV8" s="476"/>
      <c r="AW8" s="476"/>
      <c r="AX8" s="476"/>
      <c r="AY8" s="477" t="s">
        <v>111</v>
      </c>
      <c r="AZ8" s="478"/>
      <c r="BA8" s="478"/>
      <c r="BB8" s="478"/>
      <c r="BC8" s="478"/>
      <c r="BD8" s="478"/>
      <c r="BE8" s="478"/>
      <c r="BF8" s="478"/>
      <c r="BG8" s="478"/>
      <c r="BH8" s="478"/>
      <c r="BI8" s="478"/>
      <c r="BJ8" s="478"/>
      <c r="BK8" s="478"/>
      <c r="BL8" s="478"/>
      <c r="BM8" s="479"/>
      <c r="BN8" s="443">
        <v>499340</v>
      </c>
      <c r="BO8" s="444"/>
      <c r="BP8" s="444"/>
      <c r="BQ8" s="444"/>
      <c r="BR8" s="444"/>
      <c r="BS8" s="444"/>
      <c r="BT8" s="444"/>
      <c r="BU8" s="445"/>
      <c r="BV8" s="443">
        <v>957198</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0.6</v>
      </c>
      <c r="CU8" s="484"/>
      <c r="CV8" s="484"/>
      <c r="CW8" s="484"/>
      <c r="CX8" s="484"/>
      <c r="CY8" s="484"/>
      <c r="CZ8" s="484"/>
      <c r="DA8" s="485"/>
      <c r="DB8" s="483">
        <v>0.61</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23360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-457858</v>
      </c>
      <c r="BO9" s="444"/>
      <c r="BP9" s="444"/>
      <c r="BQ9" s="444"/>
      <c r="BR9" s="444"/>
      <c r="BS9" s="444"/>
      <c r="BT9" s="444"/>
      <c r="BU9" s="445"/>
      <c r="BV9" s="443">
        <v>492840</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10.8</v>
      </c>
      <c r="CU9" s="441"/>
      <c r="CV9" s="441"/>
      <c r="CW9" s="441"/>
      <c r="CX9" s="441"/>
      <c r="CY9" s="441"/>
      <c r="CZ9" s="441"/>
      <c r="DA9" s="442"/>
      <c r="DB9" s="440">
        <v>11.1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120</v>
      </c>
      <c r="M10" s="473"/>
      <c r="N10" s="473"/>
      <c r="O10" s="473"/>
      <c r="P10" s="473"/>
      <c r="Q10" s="474"/>
      <c r="R10" s="494">
        <v>24347</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107</v>
      </c>
      <c r="AV10" s="476"/>
      <c r="AW10" s="476"/>
      <c r="AX10" s="476"/>
      <c r="AY10" s="477" t="s">
        <v>122</v>
      </c>
      <c r="AZ10" s="478"/>
      <c r="BA10" s="478"/>
      <c r="BB10" s="478"/>
      <c r="BC10" s="478"/>
      <c r="BD10" s="478"/>
      <c r="BE10" s="478"/>
      <c r="BF10" s="478"/>
      <c r="BG10" s="478"/>
      <c r="BH10" s="478"/>
      <c r="BI10" s="478"/>
      <c r="BJ10" s="478"/>
      <c r="BK10" s="478"/>
      <c r="BL10" s="478"/>
      <c r="BM10" s="479"/>
      <c r="BN10" s="443">
        <v>483725</v>
      </c>
      <c r="BO10" s="444"/>
      <c r="BP10" s="444"/>
      <c r="BQ10" s="444"/>
      <c r="BR10" s="444"/>
      <c r="BS10" s="444"/>
      <c r="BT10" s="444"/>
      <c r="BU10" s="445"/>
      <c r="BV10" s="443">
        <v>242774</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2">
      <c r="A12" s="181"/>
      <c r="B12" s="503" t="s">
        <v>132</v>
      </c>
      <c r="C12" s="504"/>
      <c r="D12" s="504"/>
      <c r="E12" s="504"/>
      <c r="F12" s="504"/>
      <c r="G12" s="504"/>
      <c r="H12" s="504"/>
      <c r="I12" s="504"/>
      <c r="J12" s="504"/>
      <c r="K12" s="505"/>
      <c r="L12" s="512" t="s">
        <v>133</v>
      </c>
      <c r="M12" s="513"/>
      <c r="N12" s="513"/>
      <c r="O12" s="513"/>
      <c r="P12" s="513"/>
      <c r="Q12" s="514"/>
      <c r="R12" s="515">
        <v>22990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320000</v>
      </c>
      <c r="BO12" s="444"/>
      <c r="BP12" s="444"/>
      <c r="BQ12" s="444"/>
      <c r="BR12" s="444"/>
      <c r="BS12" s="444"/>
      <c r="BT12" s="444"/>
      <c r="BU12" s="445"/>
      <c r="BV12" s="443">
        <v>200000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140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141</v>
      </c>
      <c r="N13" s="535"/>
      <c r="O13" s="535"/>
      <c r="P13" s="535"/>
      <c r="Q13" s="536"/>
      <c r="R13" s="527">
        <v>22401</v>
      </c>
      <c r="S13" s="528"/>
      <c r="T13" s="528"/>
      <c r="U13" s="528"/>
      <c r="V13" s="529"/>
      <c r="W13" s="459" t="s">
        <v>142</v>
      </c>
      <c r="X13" s="460"/>
      <c r="Y13" s="460"/>
      <c r="Z13" s="460"/>
      <c r="AA13" s="460"/>
      <c r="AB13" s="450"/>
      <c r="AC13" s="494">
        <v>394</v>
      </c>
      <c r="AD13" s="495"/>
      <c r="AE13" s="495"/>
      <c r="AF13" s="495"/>
      <c r="AG13" s="537"/>
      <c r="AH13" s="494">
        <v>459</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-294133</v>
      </c>
      <c r="BO13" s="444"/>
      <c r="BP13" s="444"/>
      <c r="BQ13" s="444"/>
      <c r="BR13" s="444"/>
      <c r="BS13" s="444"/>
      <c r="BT13" s="444"/>
      <c r="BU13" s="445"/>
      <c r="BV13" s="443">
        <v>535614</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10.7</v>
      </c>
      <c r="CU13" s="441"/>
      <c r="CV13" s="441"/>
      <c r="CW13" s="441"/>
      <c r="CX13" s="441"/>
      <c r="CY13" s="441"/>
      <c r="CZ13" s="441"/>
      <c r="DA13" s="442"/>
      <c r="DB13" s="440">
        <v>10</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147</v>
      </c>
      <c r="M14" s="525"/>
      <c r="N14" s="525"/>
      <c r="O14" s="525"/>
      <c r="P14" s="525"/>
      <c r="Q14" s="526"/>
      <c r="R14" s="527">
        <v>23186</v>
      </c>
      <c r="S14" s="528"/>
      <c r="T14" s="528"/>
      <c r="U14" s="528"/>
      <c r="V14" s="529"/>
      <c r="W14" s="433"/>
      <c r="X14" s="434"/>
      <c r="Y14" s="434"/>
      <c r="Z14" s="434"/>
      <c r="AA14" s="434"/>
      <c r="AB14" s="423"/>
      <c r="AC14" s="530">
        <v>3.4</v>
      </c>
      <c r="AD14" s="531"/>
      <c r="AE14" s="531"/>
      <c r="AF14" s="531"/>
      <c r="AG14" s="532"/>
      <c r="AH14" s="530">
        <v>3.9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53.6</v>
      </c>
      <c r="CU14" s="542"/>
      <c r="CV14" s="542"/>
      <c r="CW14" s="542"/>
      <c r="CX14" s="542"/>
      <c r="CY14" s="542"/>
      <c r="CZ14" s="542"/>
      <c r="DA14" s="543"/>
      <c r="DB14" s="541">
        <v>58.6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149</v>
      </c>
      <c r="N15" s="535"/>
      <c r="O15" s="535"/>
      <c r="P15" s="535"/>
      <c r="Q15" s="536"/>
      <c r="R15" s="527">
        <v>22686</v>
      </c>
      <c r="S15" s="528"/>
      <c r="T15" s="528"/>
      <c r="U15" s="528"/>
      <c r="V15" s="529"/>
      <c r="W15" s="459" t="s">
        <v>150</v>
      </c>
      <c r="X15" s="460"/>
      <c r="Y15" s="460"/>
      <c r="Z15" s="460"/>
      <c r="AA15" s="460"/>
      <c r="AB15" s="450"/>
      <c r="AC15" s="494">
        <v>4454</v>
      </c>
      <c r="AD15" s="495"/>
      <c r="AE15" s="495"/>
      <c r="AF15" s="495"/>
      <c r="AG15" s="537"/>
      <c r="AH15" s="494">
        <v>4552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3022425</v>
      </c>
      <c r="BO15" s="407"/>
      <c r="BP15" s="407"/>
      <c r="BQ15" s="407"/>
      <c r="BR15" s="407"/>
      <c r="BS15" s="407"/>
      <c r="BT15" s="407"/>
      <c r="BU15" s="408"/>
      <c r="BV15" s="406">
        <v>2794601</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38.799999999999997</v>
      </c>
      <c r="AD16" s="531"/>
      <c r="AE16" s="531"/>
      <c r="AF16" s="531"/>
      <c r="AG16" s="532"/>
      <c r="AH16" s="530">
        <v>38.799999999999997</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4976191</v>
      </c>
      <c r="BO16" s="444"/>
      <c r="BP16" s="444"/>
      <c r="BQ16" s="444"/>
      <c r="BR16" s="444"/>
      <c r="BS16" s="444"/>
      <c r="BT16" s="444"/>
      <c r="BU16" s="445"/>
      <c r="BV16" s="443">
        <v>4883256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6645</v>
      </c>
      <c r="AD17" s="495"/>
      <c r="AE17" s="495"/>
      <c r="AF17" s="495"/>
      <c r="AG17" s="537"/>
      <c r="AH17" s="494">
        <v>6714</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3804222</v>
      </c>
      <c r="BO17" s="444"/>
      <c r="BP17" s="444"/>
      <c r="BQ17" s="444"/>
      <c r="BR17" s="444"/>
      <c r="BS17" s="444"/>
      <c r="BT17" s="444"/>
      <c r="BU17" s="445"/>
      <c r="BV17" s="443">
        <v>3510203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160</v>
      </c>
      <c r="C18" s="486"/>
      <c r="D18" s="486"/>
      <c r="E18" s="566"/>
      <c r="F18" s="566"/>
      <c r="G18" s="566"/>
      <c r="H18" s="566"/>
      <c r="I18" s="566"/>
      <c r="J18" s="566"/>
      <c r="K18" s="566"/>
      <c r="L18" s="567">
        <v>38.799999999999997</v>
      </c>
      <c r="M18" s="567"/>
      <c r="N18" s="567"/>
      <c r="O18" s="567"/>
      <c r="P18" s="567"/>
      <c r="Q18" s="567"/>
      <c r="R18" s="568"/>
      <c r="S18" s="568"/>
      <c r="T18" s="568"/>
      <c r="U18" s="568"/>
      <c r="V18" s="569"/>
      <c r="W18" s="461"/>
      <c r="X18" s="462"/>
      <c r="Y18" s="462"/>
      <c r="Z18" s="462"/>
      <c r="AA18" s="462"/>
      <c r="AB18" s="453"/>
      <c r="AC18" s="570">
        <v>57.8</v>
      </c>
      <c r="AD18" s="571"/>
      <c r="AE18" s="571"/>
      <c r="AF18" s="571"/>
      <c r="AG18" s="572"/>
      <c r="AH18" s="570">
        <v>57.3</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4749405</v>
      </c>
      <c r="BO18" s="444"/>
      <c r="BP18" s="444"/>
      <c r="BQ18" s="444"/>
      <c r="BR18" s="444"/>
      <c r="BS18" s="444"/>
      <c r="BT18" s="444"/>
      <c r="BU18" s="445"/>
      <c r="BV18" s="443">
        <v>4734225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162</v>
      </c>
      <c r="C19" s="486"/>
      <c r="D19" s="486"/>
      <c r="E19" s="566"/>
      <c r="F19" s="566"/>
      <c r="G19" s="566"/>
      <c r="H19" s="566"/>
      <c r="I19" s="566"/>
      <c r="J19" s="566"/>
      <c r="K19" s="566"/>
      <c r="L19" s="574">
        <v>602</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7867254</v>
      </c>
      <c r="BO19" s="444"/>
      <c r="BP19" s="444"/>
      <c r="BQ19" s="444"/>
      <c r="BR19" s="444"/>
      <c r="BS19" s="444"/>
      <c r="BT19" s="444"/>
      <c r="BU19" s="445"/>
      <c r="BV19" s="443">
        <v>7084738</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164</v>
      </c>
      <c r="C20" s="486"/>
      <c r="D20" s="486"/>
      <c r="E20" s="566"/>
      <c r="F20" s="566"/>
      <c r="G20" s="566"/>
      <c r="H20" s="566"/>
      <c r="I20" s="566"/>
      <c r="J20" s="566"/>
      <c r="K20" s="566"/>
      <c r="L20" s="574">
        <v>8395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8564840</v>
      </c>
      <c r="BO22" s="407"/>
      <c r="BP22" s="407"/>
      <c r="BQ22" s="407"/>
      <c r="BR22" s="407"/>
      <c r="BS22" s="407"/>
      <c r="BT22" s="407"/>
      <c r="BU22" s="408"/>
      <c r="BV22" s="406">
        <v>8786003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6676903</v>
      </c>
      <c r="BO23" s="444"/>
      <c r="BP23" s="444"/>
      <c r="BQ23" s="444"/>
      <c r="BR23" s="444"/>
      <c r="BS23" s="444"/>
      <c r="BT23" s="444"/>
      <c r="BU23" s="445"/>
      <c r="BV23" s="443">
        <v>6869072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174</v>
      </c>
      <c r="F24" s="473"/>
      <c r="G24" s="473"/>
      <c r="H24" s="473"/>
      <c r="I24" s="473"/>
      <c r="J24" s="473"/>
      <c r="K24" s="474"/>
      <c r="L24" s="494">
        <v>1</v>
      </c>
      <c r="M24" s="495"/>
      <c r="N24" s="495"/>
      <c r="O24" s="495"/>
      <c r="P24" s="537"/>
      <c r="Q24" s="494">
        <v>7550</v>
      </c>
      <c r="R24" s="495"/>
      <c r="S24" s="495"/>
      <c r="T24" s="495"/>
      <c r="U24" s="495"/>
      <c r="V24" s="537"/>
      <c r="W24" s="589"/>
      <c r="X24" s="590"/>
      <c r="Y24" s="591"/>
      <c r="Z24" s="493" t="s">
        <v>175</v>
      </c>
      <c r="AA24" s="473"/>
      <c r="AB24" s="473"/>
      <c r="AC24" s="473"/>
      <c r="AD24" s="473"/>
      <c r="AE24" s="473"/>
      <c r="AF24" s="473"/>
      <c r="AG24" s="474"/>
      <c r="AH24" s="494">
        <v>179</v>
      </c>
      <c r="AI24" s="495"/>
      <c r="AJ24" s="495"/>
      <c r="AK24" s="495"/>
      <c r="AL24" s="537"/>
      <c r="AM24" s="494">
        <v>503169</v>
      </c>
      <c r="AN24" s="495"/>
      <c r="AO24" s="495"/>
      <c r="AP24" s="495"/>
      <c r="AQ24" s="495"/>
      <c r="AR24" s="537"/>
      <c r="AS24" s="494">
        <v>2811</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4221941</v>
      </c>
      <c r="BO24" s="444"/>
      <c r="BP24" s="444"/>
      <c r="BQ24" s="444"/>
      <c r="BR24" s="444"/>
      <c r="BS24" s="444"/>
      <c r="BT24" s="444"/>
      <c r="BU24" s="445"/>
      <c r="BV24" s="443">
        <v>4166321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177</v>
      </c>
      <c r="F25" s="473"/>
      <c r="G25" s="473"/>
      <c r="H25" s="473"/>
      <c r="I25" s="473"/>
      <c r="J25" s="473"/>
      <c r="K25" s="474"/>
      <c r="L25" s="494">
        <v>1</v>
      </c>
      <c r="M25" s="495"/>
      <c r="N25" s="495"/>
      <c r="O25" s="495"/>
      <c r="P25" s="537"/>
      <c r="Q25" s="494">
        <v>6120</v>
      </c>
      <c r="R25" s="495"/>
      <c r="S25" s="495"/>
      <c r="T25" s="495"/>
      <c r="U25" s="495"/>
      <c r="V25" s="537"/>
      <c r="W25" s="589"/>
      <c r="X25" s="590"/>
      <c r="Y25" s="591"/>
      <c r="Z25" s="493" t="s">
        <v>178</v>
      </c>
      <c r="AA25" s="473"/>
      <c r="AB25" s="473"/>
      <c r="AC25" s="473"/>
      <c r="AD25" s="473"/>
      <c r="AE25" s="473"/>
      <c r="AF25" s="473"/>
      <c r="AG25" s="474"/>
      <c r="AH25" s="494" t="s">
        <v>140</v>
      </c>
      <c r="AI25" s="495"/>
      <c r="AJ25" s="495"/>
      <c r="AK25" s="495"/>
      <c r="AL25" s="537"/>
      <c r="AM25" s="494" t="s">
        <v>130</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320212</v>
      </c>
      <c r="BO25" s="407"/>
      <c r="BP25" s="407"/>
      <c r="BQ25" s="407"/>
      <c r="BR25" s="407"/>
      <c r="BS25" s="407"/>
      <c r="BT25" s="407"/>
      <c r="BU25" s="408"/>
      <c r="BV25" s="406">
        <v>139916</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181</v>
      </c>
      <c r="F26" s="473"/>
      <c r="G26" s="473"/>
      <c r="H26" s="473"/>
      <c r="I26" s="473"/>
      <c r="J26" s="473"/>
      <c r="K26" s="474"/>
      <c r="L26" s="494">
        <v>1</v>
      </c>
      <c r="M26" s="495"/>
      <c r="N26" s="495"/>
      <c r="O26" s="495"/>
      <c r="P26" s="537"/>
      <c r="Q26" s="494">
        <v>4000</v>
      </c>
      <c r="R26" s="495"/>
      <c r="S26" s="495"/>
      <c r="T26" s="495"/>
      <c r="U26" s="495"/>
      <c r="V26" s="537"/>
      <c r="W26" s="589"/>
      <c r="X26" s="590"/>
      <c r="Y26" s="591"/>
      <c r="Z26" s="493" t="s">
        <v>182</v>
      </c>
      <c r="AA26" s="595"/>
      <c r="AB26" s="595"/>
      <c r="AC26" s="595"/>
      <c r="AD26" s="595"/>
      <c r="AE26" s="595"/>
      <c r="AF26" s="595"/>
      <c r="AG26" s="596"/>
      <c r="AH26" s="494">
        <v>9</v>
      </c>
      <c r="AI26" s="495"/>
      <c r="AJ26" s="495"/>
      <c r="AK26" s="495"/>
      <c r="AL26" s="537"/>
      <c r="AM26" s="494">
        <v>21177</v>
      </c>
      <c r="AN26" s="495"/>
      <c r="AO26" s="495"/>
      <c r="AP26" s="495"/>
      <c r="AQ26" s="495"/>
      <c r="AR26" s="537"/>
      <c r="AS26" s="494">
        <v>2353</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184</v>
      </c>
      <c r="F27" s="473"/>
      <c r="G27" s="473"/>
      <c r="H27" s="473"/>
      <c r="I27" s="473"/>
      <c r="J27" s="473"/>
      <c r="K27" s="474"/>
      <c r="L27" s="494">
        <v>1</v>
      </c>
      <c r="M27" s="495"/>
      <c r="N27" s="495"/>
      <c r="O27" s="495"/>
      <c r="P27" s="537"/>
      <c r="Q27" s="494">
        <v>3100</v>
      </c>
      <c r="R27" s="495"/>
      <c r="S27" s="495"/>
      <c r="T27" s="495"/>
      <c r="U27" s="495"/>
      <c r="V27" s="537"/>
      <c r="W27" s="589"/>
      <c r="X27" s="590"/>
      <c r="Y27" s="591"/>
      <c r="Z27" s="493" t="s">
        <v>185</v>
      </c>
      <c r="AA27" s="473"/>
      <c r="AB27" s="473"/>
      <c r="AC27" s="473"/>
      <c r="AD27" s="473"/>
      <c r="AE27" s="473"/>
      <c r="AF27" s="473"/>
      <c r="AG27" s="474"/>
      <c r="AH27" s="494" t="s">
        <v>179</v>
      </c>
      <c r="AI27" s="495"/>
      <c r="AJ27" s="495"/>
      <c r="AK27" s="495"/>
      <c r="AL27" s="537"/>
      <c r="AM27" s="494" t="s">
        <v>140</v>
      </c>
      <c r="AN27" s="495"/>
      <c r="AO27" s="495"/>
      <c r="AP27" s="495"/>
      <c r="AQ27" s="495"/>
      <c r="AR27" s="537"/>
      <c r="AS27" s="494" t="s">
        <v>140</v>
      </c>
      <c r="AT27" s="495"/>
      <c r="AU27" s="495"/>
      <c r="AV27" s="495"/>
      <c r="AW27" s="495"/>
      <c r="AX27" s="496"/>
      <c r="AY27" s="538" t="s">
        <v>186</v>
      </c>
      <c r="AZ27" s="539"/>
      <c r="BA27" s="539"/>
      <c r="BB27" s="539"/>
      <c r="BC27" s="539"/>
      <c r="BD27" s="539"/>
      <c r="BE27" s="539"/>
      <c r="BF27" s="539"/>
      <c r="BG27" s="539"/>
      <c r="BH27" s="539"/>
      <c r="BI27" s="539"/>
      <c r="BJ27" s="539"/>
      <c r="BK27" s="539"/>
      <c r="BL27" s="539"/>
      <c r="BM27" s="540"/>
      <c r="BN27" s="562">
        <v>187207</v>
      </c>
      <c r="BO27" s="563"/>
      <c r="BP27" s="563"/>
      <c r="BQ27" s="563"/>
      <c r="BR27" s="563"/>
      <c r="BS27" s="563"/>
      <c r="BT27" s="563"/>
      <c r="BU27" s="564"/>
      <c r="BV27" s="562">
        <v>187206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187</v>
      </c>
      <c r="F28" s="473"/>
      <c r="G28" s="473"/>
      <c r="H28" s="473"/>
      <c r="I28" s="473"/>
      <c r="J28" s="473"/>
      <c r="K28" s="474"/>
      <c r="L28" s="494">
        <v>1</v>
      </c>
      <c r="M28" s="495"/>
      <c r="N28" s="495"/>
      <c r="O28" s="495"/>
      <c r="P28" s="537"/>
      <c r="Q28" s="494">
        <v>2850</v>
      </c>
      <c r="R28" s="495"/>
      <c r="S28" s="495"/>
      <c r="T28" s="495"/>
      <c r="U28" s="495"/>
      <c r="V28" s="537"/>
      <c r="W28" s="589"/>
      <c r="X28" s="590"/>
      <c r="Y28" s="591"/>
      <c r="Z28" s="493" t="s">
        <v>188</v>
      </c>
      <c r="AA28" s="473"/>
      <c r="AB28" s="473"/>
      <c r="AC28" s="473"/>
      <c r="AD28" s="473"/>
      <c r="AE28" s="473"/>
      <c r="AF28" s="473"/>
      <c r="AG28" s="474"/>
      <c r="AH28" s="494" t="s">
        <v>131</v>
      </c>
      <c r="AI28" s="495"/>
      <c r="AJ28" s="495"/>
      <c r="AK28" s="495"/>
      <c r="AL28" s="537"/>
      <c r="AM28" s="494" t="s">
        <v>140</v>
      </c>
      <c r="AN28" s="495"/>
      <c r="AO28" s="495"/>
      <c r="AP28" s="495"/>
      <c r="AQ28" s="495"/>
      <c r="AR28" s="537"/>
      <c r="AS28" s="494" t="s">
        <v>140</v>
      </c>
      <c r="AT28" s="495"/>
      <c r="AU28" s="495"/>
      <c r="AV28" s="495"/>
      <c r="AW28" s="495"/>
      <c r="AX28" s="496"/>
      <c r="AY28" s="597" t="s">
        <v>189</v>
      </c>
      <c r="AZ28" s="598"/>
      <c r="BA28" s="598"/>
      <c r="BB28" s="599"/>
      <c r="BC28" s="403" t="s">
        <v>49</v>
      </c>
      <c r="BD28" s="404"/>
      <c r="BE28" s="404"/>
      <c r="BF28" s="404"/>
      <c r="BG28" s="404"/>
      <c r="BH28" s="404"/>
      <c r="BI28" s="404"/>
      <c r="BJ28" s="404"/>
      <c r="BK28" s="404"/>
      <c r="BL28" s="404"/>
      <c r="BM28" s="405"/>
      <c r="BN28" s="406">
        <v>1844623</v>
      </c>
      <c r="BO28" s="407"/>
      <c r="BP28" s="407"/>
      <c r="BQ28" s="407"/>
      <c r="BR28" s="407"/>
      <c r="BS28" s="407"/>
      <c r="BT28" s="407"/>
      <c r="BU28" s="408"/>
      <c r="BV28" s="406">
        <v>1680898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190</v>
      </c>
      <c r="F29" s="473"/>
      <c r="G29" s="473"/>
      <c r="H29" s="473"/>
      <c r="I29" s="473"/>
      <c r="J29" s="473"/>
      <c r="K29" s="474"/>
      <c r="L29" s="494">
        <v>8</v>
      </c>
      <c r="M29" s="495"/>
      <c r="N29" s="495"/>
      <c r="O29" s="495"/>
      <c r="P29" s="537"/>
      <c r="Q29" s="494">
        <v>2650</v>
      </c>
      <c r="R29" s="495"/>
      <c r="S29" s="495"/>
      <c r="T29" s="495"/>
      <c r="U29" s="495"/>
      <c r="V29" s="537"/>
      <c r="W29" s="592"/>
      <c r="X29" s="593"/>
      <c r="Y29" s="594"/>
      <c r="Z29" s="493" t="s">
        <v>191</v>
      </c>
      <c r="AA29" s="473"/>
      <c r="AB29" s="473"/>
      <c r="AC29" s="473"/>
      <c r="AD29" s="473"/>
      <c r="AE29" s="473"/>
      <c r="AF29" s="473"/>
      <c r="AG29" s="474"/>
      <c r="AH29" s="494">
        <v>179</v>
      </c>
      <c r="AI29" s="495"/>
      <c r="AJ29" s="495"/>
      <c r="AK29" s="495"/>
      <c r="AL29" s="537"/>
      <c r="AM29" s="494">
        <v>503169</v>
      </c>
      <c r="AN29" s="495"/>
      <c r="AO29" s="495"/>
      <c r="AP29" s="495"/>
      <c r="AQ29" s="495"/>
      <c r="AR29" s="537"/>
      <c r="AS29" s="494">
        <v>2811</v>
      </c>
      <c r="AT29" s="495"/>
      <c r="AU29" s="495"/>
      <c r="AV29" s="495"/>
      <c r="AW29" s="495"/>
      <c r="AX29" s="496"/>
      <c r="AY29" s="600"/>
      <c r="AZ29" s="601"/>
      <c r="BA29" s="601"/>
      <c r="BB29" s="602"/>
      <c r="BC29" s="477" t="s">
        <v>192</v>
      </c>
      <c r="BD29" s="478"/>
      <c r="BE29" s="478"/>
      <c r="BF29" s="478"/>
      <c r="BG29" s="478"/>
      <c r="BH29" s="478"/>
      <c r="BI29" s="478"/>
      <c r="BJ29" s="478"/>
      <c r="BK29" s="478"/>
      <c r="BL29" s="478"/>
      <c r="BM29" s="479"/>
      <c r="BN29" s="443">
        <v>75167</v>
      </c>
      <c r="BO29" s="444"/>
      <c r="BP29" s="444"/>
      <c r="BQ29" s="444"/>
      <c r="BR29" s="444"/>
      <c r="BS29" s="444"/>
      <c r="BT29" s="444"/>
      <c r="BU29" s="445"/>
      <c r="BV29" s="443">
        <v>75021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193</v>
      </c>
      <c r="X30" s="611"/>
      <c r="Y30" s="611"/>
      <c r="Z30" s="611"/>
      <c r="AA30" s="611"/>
      <c r="AB30" s="611"/>
      <c r="AC30" s="611"/>
      <c r="AD30" s="611"/>
      <c r="AE30" s="611"/>
      <c r="AF30" s="611"/>
      <c r="AG30" s="612"/>
      <c r="AH30" s="570">
        <v>94.3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1459066</v>
      </c>
      <c r="BO30" s="563"/>
      <c r="BP30" s="563"/>
      <c r="BQ30" s="563"/>
      <c r="BR30" s="563"/>
      <c r="BS30" s="563"/>
      <c r="BT30" s="563"/>
      <c r="BU30" s="564"/>
      <c r="BV30" s="562">
        <v>1373423</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194</v>
      </c>
      <c r="D32" s="606"/>
      <c r="E32" s="606"/>
      <c r="F32" s="606"/>
      <c r="G32" s="606"/>
      <c r="H32" s="606"/>
      <c r="I32" s="606"/>
      <c r="J32" s="606"/>
      <c r="K32" s="606"/>
      <c r="L32" s="606"/>
      <c r="M32" s="606"/>
      <c r="N32" s="606"/>
      <c r="O32" s="606"/>
      <c r="P32" s="606"/>
      <c r="Q32" s="606"/>
      <c r="R32" s="606"/>
      <c r="S32" s="606"/>
      <c r="U32" s="447" t="s">
        <v>195</v>
      </c>
      <c r="V32" s="447"/>
      <c r="W32" s="447"/>
      <c r="X32" s="447"/>
      <c r="Y32" s="447"/>
      <c r="Z32" s="447"/>
      <c r="AA32" s="447"/>
      <c r="AB32" s="447"/>
      <c r="AC32" s="447"/>
      <c r="AD32" s="447"/>
      <c r="AE32" s="447"/>
      <c r="AF32" s="447"/>
      <c r="AG32" s="447"/>
      <c r="AH32" s="447"/>
      <c r="AI32" s="447"/>
      <c r="AJ32" s="447"/>
      <c r="AK32" s="447"/>
      <c r="AM32" s="447" t="s">
        <v>196</v>
      </c>
      <c r="AN32" s="447"/>
      <c r="AO32" s="447"/>
      <c r="AP32" s="447"/>
      <c r="AQ32" s="447"/>
      <c r="AR32" s="447"/>
      <c r="AS32" s="447"/>
      <c r="AT32" s="447"/>
      <c r="AU32" s="447"/>
      <c r="AV32" s="447"/>
      <c r="AW32" s="447"/>
      <c r="AX32" s="447"/>
      <c r="AY32" s="447"/>
      <c r="AZ32" s="447"/>
      <c r="BA32" s="447"/>
      <c r="BB32" s="447"/>
      <c r="BC32" s="447"/>
      <c r="BE32" s="447" t="s">
        <v>197</v>
      </c>
      <c r="BF32" s="447"/>
      <c r="BG32" s="447"/>
      <c r="BH32" s="447"/>
      <c r="BI32" s="447"/>
      <c r="BJ32" s="447"/>
      <c r="BK32" s="447"/>
      <c r="BL32" s="447"/>
      <c r="BM32" s="447"/>
      <c r="BN32" s="447"/>
      <c r="BO32" s="447"/>
      <c r="BP32" s="447"/>
      <c r="BQ32" s="447"/>
      <c r="BR32" s="447"/>
      <c r="BS32" s="447"/>
      <c r="BT32" s="447"/>
      <c r="BU32" s="447"/>
      <c r="BW32" s="447" t="s">
        <v>198</v>
      </c>
      <c r="BX32" s="447"/>
      <c r="BY32" s="447"/>
      <c r="BZ32" s="447"/>
      <c r="CA32" s="447"/>
      <c r="CB32" s="447"/>
      <c r="CC32" s="447"/>
      <c r="CD32" s="447"/>
      <c r="CE32" s="447"/>
      <c r="CF32" s="447"/>
      <c r="CG32" s="447"/>
      <c r="CH32" s="447"/>
      <c r="CI32" s="447"/>
      <c r="CJ32" s="447"/>
      <c r="CK32" s="447"/>
      <c r="CL32" s="447"/>
      <c r="CM32" s="447"/>
      <c r="CO32" s="447" t="s">
        <v>199</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200</v>
      </c>
      <c r="D33" s="467"/>
      <c r="E33" s="432" t="s">
        <v>201</v>
      </c>
      <c r="F33" s="432"/>
      <c r="G33" s="432"/>
      <c r="H33" s="432"/>
      <c r="I33" s="432"/>
      <c r="J33" s="432"/>
      <c r="K33" s="432"/>
      <c r="L33" s="432"/>
      <c r="M33" s="432"/>
      <c r="N33" s="432"/>
      <c r="O33" s="432"/>
      <c r="P33" s="432"/>
      <c r="Q33" s="432"/>
      <c r="R33" s="432"/>
      <c r="S33" s="432"/>
      <c r="T33" s="206"/>
      <c r="U33" s="467" t="s">
        <v>200</v>
      </c>
      <c r="V33" s="467"/>
      <c r="W33" s="432" t="s">
        <v>201</v>
      </c>
      <c r="X33" s="432"/>
      <c r="Y33" s="432"/>
      <c r="Z33" s="432"/>
      <c r="AA33" s="432"/>
      <c r="AB33" s="432"/>
      <c r="AC33" s="432"/>
      <c r="AD33" s="432"/>
      <c r="AE33" s="432"/>
      <c r="AF33" s="432"/>
      <c r="AG33" s="432"/>
      <c r="AH33" s="432"/>
      <c r="AI33" s="432"/>
      <c r="AJ33" s="432"/>
      <c r="AK33" s="432"/>
      <c r="AL33" s="206"/>
      <c r="AM33" s="467" t="s">
        <v>200</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200</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4</v>
      </c>
      <c r="AN34" s="633"/>
      <c r="AO34" s="634" t="str">
        <f>IF('各会計、関係団体の財政状況及び健全化判断比率'!B30="","",'各会計、関係団体の財政状況及び健全化判断比率'!B30)</f>
        <v>水道事業会計</v>
      </c>
      <c r="AP34" s="634"/>
      <c r="AQ34" s="634"/>
      <c r="AR34" s="634"/>
      <c r="AS34" s="634"/>
      <c r="AT34" s="634"/>
      <c r="AU34" s="634"/>
      <c r="AV34" s="634"/>
      <c r="AW34" s="634"/>
      <c r="AX34" s="634"/>
      <c r="AY34" s="634"/>
      <c r="AZ34" s="634"/>
      <c r="BA34" s="634"/>
      <c r="BB34" s="634"/>
      <c r="BC34" s="634"/>
      <c r="BD34" s="181"/>
      <c r="BE34" s="633">
        <f>IF(BG34="","",MAX(C34:D43,U34:V43,AM34:AN43)+1)</f>
        <v>5</v>
      </c>
      <c r="BF34" s="633"/>
      <c r="BG34" s="634" t="str">
        <f>IF('各会計、関係団体の財政状況及び健全化判断比率'!B31="","",'各会計、関係団体の財政状況及び健全化判断比率'!B31)</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大垣衛生施設組合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池田町土地開発公社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6</v>
      </c>
      <c r="BF35" s="633"/>
      <c r="BG35" s="634" t="str">
        <f>IF('各会計、関係団体の財政状況及び健全化判断比率'!B32="","",'各会計、関係団体の財政状況及び健全化判断比率'!B32)</f>
        <v>公共下水道事業特別会計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揖斐川水防事務組合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t="str">
        <f t="shared" ref="U36:U43" si="4">IF(W36="","",U35+1)</f>
        <v/>
      </c>
      <c r="V36" s="633"/>
      <c r="W36" s="634"/>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7</v>
      </c>
      <c r="BF36" s="633"/>
      <c r="BG36" s="634" t="str">
        <f>IF('各会計、関係団体の財政状況及び健全化判断比率'!B33="","",'各会計、関係団体の財政状況及び健全化判断比率'!B33)</f>
        <v>温泉施設特別会計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揖斐郡養基小学校養基保育所組合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f t="shared" si="1"/>
        <v>8</v>
      </c>
      <c r="BF37" s="633"/>
      <c r="BG37" s="634" t="str">
        <f>IF('各会計、関係団体の財政状況及び健全化判断比率'!B34="","",'各会計、関係団体の財政状況及び健全化判断比率'!B34)</f>
        <v>小水力発電事業特別会計</v>
      </c>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岐阜県市町村会館組合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f t="shared" si="1"/>
        <v>9</v>
      </c>
      <c r="BF38" s="633"/>
      <c r="BG38" s="634" t="str">
        <f>IF('各会計、関係団体の財政状況及び健全化判断比率'!B35="","",'各会計、関係団体の財政状況及び健全化判断比率'!B35)</f>
        <v>土地取得特別会計</v>
      </c>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樫原谷林野組合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足打谷林野組合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岐阜県市町村職員退職手当組合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大垣消防組合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西濃環境整備組合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揖斐広域連合（一般会計分）</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OSWn+oqxVNkf1rNXgcVg3VVE0zr4NM9/oL6AovxmoKYRkbH3NF4CTitgKEPcXqS3/hvM8hqYB7YnwOQY1FPvCQ==" saltValue="VcD8YNehugmQHrmPnavqQ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229</v>
      </c>
      <c r="C5" s="646"/>
      <c r="D5" s="646"/>
      <c r="E5" s="646"/>
      <c r="F5" s="646"/>
      <c r="G5" s="646"/>
      <c r="H5" s="646"/>
      <c r="I5" s="646"/>
      <c r="J5" s="646"/>
      <c r="K5" s="646"/>
      <c r="L5" s="646"/>
      <c r="M5" s="646"/>
      <c r="N5" s="646"/>
      <c r="O5" s="646"/>
      <c r="P5" s="646"/>
      <c r="Q5" s="647"/>
      <c r="R5" s="648">
        <v>3083461</v>
      </c>
      <c r="S5" s="649"/>
      <c r="T5" s="649"/>
      <c r="U5" s="649"/>
      <c r="V5" s="649"/>
      <c r="W5" s="649"/>
      <c r="X5" s="649"/>
      <c r="Y5" s="650"/>
      <c r="Z5" s="651">
        <v>28.2</v>
      </c>
      <c r="AA5" s="651"/>
      <c r="AB5" s="651"/>
      <c r="AC5" s="651"/>
      <c r="AD5" s="652">
        <v>3083461</v>
      </c>
      <c r="AE5" s="652"/>
      <c r="AF5" s="652"/>
      <c r="AG5" s="652"/>
      <c r="AH5" s="652"/>
      <c r="AI5" s="652"/>
      <c r="AJ5" s="652"/>
      <c r="AK5" s="652"/>
      <c r="AL5" s="653">
        <v>52.7</v>
      </c>
      <c r="AM5" s="654"/>
      <c r="AN5" s="654"/>
      <c r="AO5" s="655"/>
      <c r="AP5" s="645" t="s">
        <v>230</v>
      </c>
      <c r="AQ5" s="646"/>
      <c r="AR5" s="646"/>
      <c r="AS5" s="646"/>
      <c r="AT5" s="646"/>
      <c r="AU5" s="646"/>
      <c r="AV5" s="646"/>
      <c r="AW5" s="646"/>
      <c r="AX5" s="646"/>
      <c r="AY5" s="646"/>
      <c r="AZ5" s="646"/>
      <c r="BA5" s="646"/>
      <c r="BB5" s="646"/>
      <c r="BC5" s="646"/>
      <c r="BD5" s="646"/>
      <c r="BE5" s="646"/>
      <c r="BF5" s="647"/>
      <c r="BG5" s="659">
        <v>3083461</v>
      </c>
      <c r="BH5" s="660"/>
      <c r="BI5" s="660"/>
      <c r="BJ5" s="660"/>
      <c r="BK5" s="660"/>
      <c r="BL5" s="660"/>
      <c r="BM5" s="660"/>
      <c r="BN5" s="661"/>
      <c r="BO5" s="662">
        <v>100</v>
      </c>
      <c r="BP5" s="662"/>
      <c r="BQ5" s="662"/>
      <c r="BR5" s="662"/>
      <c r="BS5" s="663" t="s">
        <v>140</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2">
      <c r="B6" s="656" t="s">
        <v>234</v>
      </c>
      <c r="C6" s="657"/>
      <c r="D6" s="657"/>
      <c r="E6" s="657"/>
      <c r="F6" s="657"/>
      <c r="G6" s="657"/>
      <c r="H6" s="657"/>
      <c r="I6" s="657"/>
      <c r="J6" s="657"/>
      <c r="K6" s="657"/>
      <c r="L6" s="657"/>
      <c r="M6" s="657"/>
      <c r="N6" s="657"/>
      <c r="O6" s="657"/>
      <c r="P6" s="657"/>
      <c r="Q6" s="658"/>
      <c r="R6" s="659">
        <v>113424</v>
      </c>
      <c r="S6" s="660"/>
      <c r="T6" s="660"/>
      <c r="U6" s="660"/>
      <c r="V6" s="660"/>
      <c r="W6" s="660"/>
      <c r="X6" s="660"/>
      <c r="Y6" s="661"/>
      <c r="Z6" s="662">
        <v>1</v>
      </c>
      <c r="AA6" s="662"/>
      <c r="AB6" s="662"/>
      <c r="AC6" s="662"/>
      <c r="AD6" s="663">
        <v>113424</v>
      </c>
      <c r="AE6" s="663"/>
      <c r="AF6" s="663"/>
      <c r="AG6" s="663"/>
      <c r="AH6" s="663"/>
      <c r="AI6" s="663"/>
      <c r="AJ6" s="663"/>
      <c r="AK6" s="663"/>
      <c r="AL6" s="664">
        <v>1.9</v>
      </c>
      <c r="AM6" s="665"/>
      <c r="AN6" s="665"/>
      <c r="AO6" s="666"/>
      <c r="AP6" s="656" t="s">
        <v>235</v>
      </c>
      <c r="AQ6" s="657"/>
      <c r="AR6" s="657"/>
      <c r="AS6" s="657"/>
      <c r="AT6" s="657"/>
      <c r="AU6" s="657"/>
      <c r="AV6" s="657"/>
      <c r="AW6" s="657"/>
      <c r="AX6" s="657"/>
      <c r="AY6" s="657"/>
      <c r="AZ6" s="657"/>
      <c r="BA6" s="657"/>
      <c r="BB6" s="657"/>
      <c r="BC6" s="657"/>
      <c r="BD6" s="657"/>
      <c r="BE6" s="657"/>
      <c r="BF6" s="658"/>
      <c r="BG6" s="659">
        <v>3083461</v>
      </c>
      <c r="BH6" s="660"/>
      <c r="BI6" s="660"/>
      <c r="BJ6" s="660"/>
      <c r="BK6" s="660"/>
      <c r="BL6" s="660"/>
      <c r="BM6" s="660"/>
      <c r="BN6" s="661"/>
      <c r="BO6" s="662">
        <v>100</v>
      </c>
      <c r="BP6" s="662"/>
      <c r="BQ6" s="662"/>
      <c r="BR6" s="662"/>
      <c r="BS6" s="663" t="s">
        <v>131</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69634</v>
      </c>
      <c r="CS6" s="660"/>
      <c r="CT6" s="660"/>
      <c r="CU6" s="660"/>
      <c r="CV6" s="660"/>
      <c r="CW6" s="660"/>
      <c r="CX6" s="660"/>
      <c r="CY6" s="661"/>
      <c r="CZ6" s="653">
        <v>0.7</v>
      </c>
      <c r="DA6" s="654"/>
      <c r="DB6" s="654"/>
      <c r="DC6" s="670"/>
      <c r="DD6" s="668" t="s">
        <v>237</v>
      </c>
      <c r="DE6" s="660"/>
      <c r="DF6" s="660"/>
      <c r="DG6" s="660"/>
      <c r="DH6" s="660"/>
      <c r="DI6" s="660"/>
      <c r="DJ6" s="660"/>
      <c r="DK6" s="660"/>
      <c r="DL6" s="660"/>
      <c r="DM6" s="660"/>
      <c r="DN6" s="660"/>
      <c r="DO6" s="660"/>
      <c r="DP6" s="661"/>
      <c r="DQ6" s="668">
        <v>69634</v>
      </c>
      <c r="DR6" s="660"/>
      <c r="DS6" s="660"/>
      <c r="DT6" s="660"/>
      <c r="DU6" s="660"/>
      <c r="DV6" s="660"/>
      <c r="DW6" s="660"/>
      <c r="DX6" s="660"/>
      <c r="DY6" s="660"/>
      <c r="DZ6" s="660"/>
      <c r="EA6" s="660"/>
      <c r="EB6" s="660"/>
      <c r="EC6" s="669"/>
    </row>
    <row r="7" spans="2:143" ht="11.25" customHeight="1" x14ac:dyDescent="0.2">
      <c r="B7" s="656" t="s">
        <v>238</v>
      </c>
      <c r="C7" s="657"/>
      <c r="D7" s="657"/>
      <c r="E7" s="657"/>
      <c r="F7" s="657"/>
      <c r="G7" s="657"/>
      <c r="H7" s="657"/>
      <c r="I7" s="657"/>
      <c r="J7" s="657"/>
      <c r="K7" s="657"/>
      <c r="L7" s="657"/>
      <c r="M7" s="657"/>
      <c r="N7" s="657"/>
      <c r="O7" s="657"/>
      <c r="P7" s="657"/>
      <c r="Q7" s="658"/>
      <c r="R7" s="659">
        <v>1135</v>
      </c>
      <c r="S7" s="660"/>
      <c r="T7" s="660"/>
      <c r="U7" s="660"/>
      <c r="V7" s="660"/>
      <c r="W7" s="660"/>
      <c r="X7" s="660"/>
      <c r="Y7" s="661"/>
      <c r="Z7" s="662">
        <v>0</v>
      </c>
      <c r="AA7" s="662"/>
      <c r="AB7" s="662"/>
      <c r="AC7" s="662"/>
      <c r="AD7" s="663">
        <v>1135</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1288800</v>
      </c>
      <c r="BH7" s="660"/>
      <c r="BI7" s="660"/>
      <c r="BJ7" s="660"/>
      <c r="BK7" s="660"/>
      <c r="BL7" s="660"/>
      <c r="BM7" s="660"/>
      <c r="BN7" s="661"/>
      <c r="BO7" s="662">
        <v>41.8</v>
      </c>
      <c r="BP7" s="662"/>
      <c r="BQ7" s="662"/>
      <c r="BR7" s="662"/>
      <c r="BS7" s="663" t="s">
        <v>131</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2110808</v>
      </c>
      <c r="CS7" s="660"/>
      <c r="CT7" s="660"/>
      <c r="CU7" s="660"/>
      <c r="CV7" s="660"/>
      <c r="CW7" s="660"/>
      <c r="CX7" s="660"/>
      <c r="CY7" s="661"/>
      <c r="CZ7" s="662">
        <v>20.2</v>
      </c>
      <c r="DA7" s="662"/>
      <c r="DB7" s="662"/>
      <c r="DC7" s="662"/>
      <c r="DD7" s="668">
        <v>282749</v>
      </c>
      <c r="DE7" s="660"/>
      <c r="DF7" s="660"/>
      <c r="DG7" s="660"/>
      <c r="DH7" s="660"/>
      <c r="DI7" s="660"/>
      <c r="DJ7" s="660"/>
      <c r="DK7" s="660"/>
      <c r="DL7" s="660"/>
      <c r="DM7" s="660"/>
      <c r="DN7" s="660"/>
      <c r="DO7" s="660"/>
      <c r="DP7" s="661"/>
      <c r="DQ7" s="668">
        <v>1630498</v>
      </c>
      <c r="DR7" s="660"/>
      <c r="DS7" s="660"/>
      <c r="DT7" s="660"/>
      <c r="DU7" s="660"/>
      <c r="DV7" s="660"/>
      <c r="DW7" s="660"/>
      <c r="DX7" s="660"/>
      <c r="DY7" s="660"/>
      <c r="DZ7" s="660"/>
      <c r="EA7" s="660"/>
      <c r="EB7" s="660"/>
      <c r="EC7" s="669"/>
    </row>
    <row r="8" spans="2:143" ht="11.25" customHeight="1" x14ac:dyDescent="0.2">
      <c r="B8" s="656" t="s">
        <v>241</v>
      </c>
      <c r="C8" s="657"/>
      <c r="D8" s="657"/>
      <c r="E8" s="657"/>
      <c r="F8" s="657"/>
      <c r="G8" s="657"/>
      <c r="H8" s="657"/>
      <c r="I8" s="657"/>
      <c r="J8" s="657"/>
      <c r="K8" s="657"/>
      <c r="L8" s="657"/>
      <c r="M8" s="657"/>
      <c r="N8" s="657"/>
      <c r="O8" s="657"/>
      <c r="P8" s="657"/>
      <c r="Q8" s="658"/>
      <c r="R8" s="659">
        <v>16766</v>
      </c>
      <c r="S8" s="660"/>
      <c r="T8" s="660"/>
      <c r="U8" s="660"/>
      <c r="V8" s="660"/>
      <c r="W8" s="660"/>
      <c r="X8" s="660"/>
      <c r="Y8" s="661"/>
      <c r="Z8" s="662">
        <v>0.2</v>
      </c>
      <c r="AA8" s="662"/>
      <c r="AB8" s="662"/>
      <c r="AC8" s="662"/>
      <c r="AD8" s="663">
        <v>16766</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43077</v>
      </c>
      <c r="BH8" s="660"/>
      <c r="BI8" s="660"/>
      <c r="BJ8" s="660"/>
      <c r="BK8" s="660"/>
      <c r="BL8" s="660"/>
      <c r="BM8" s="660"/>
      <c r="BN8" s="661"/>
      <c r="BO8" s="662">
        <v>1.4</v>
      </c>
      <c r="BP8" s="662"/>
      <c r="BQ8" s="662"/>
      <c r="BR8" s="662"/>
      <c r="BS8" s="663" t="s">
        <v>131</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3209441</v>
      </c>
      <c r="CS8" s="660"/>
      <c r="CT8" s="660"/>
      <c r="CU8" s="660"/>
      <c r="CV8" s="660"/>
      <c r="CW8" s="660"/>
      <c r="CX8" s="660"/>
      <c r="CY8" s="661"/>
      <c r="CZ8" s="662">
        <v>30.8</v>
      </c>
      <c r="DA8" s="662"/>
      <c r="DB8" s="662"/>
      <c r="DC8" s="662"/>
      <c r="DD8" s="668">
        <v>1012</v>
      </c>
      <c r="DE8" s="660"/>
      <c r="DF8" s="660"/>
      <c r="DG8" s="660"/>
      <c r="DH8" s="660"/>
      <c r="DI8" s="660"/>
      <c r="DJ8" s="660"/>
      <c r="DK8" s="660"/>
      <c r="DL8" s="660"/>
      <c r="DM8" s="660"/>
      <c r="DN8" s="660"/>
      <c r="DO8" s="660"/>
      <c r="DP8" s="661"/>
      <c r="DQ8" s="668">
        <v>1778255</v>
      </c>
      <c r="DR8" s="660"/>
      <c r="DS8" s="660"/>
      <c r="DT8" s="660"/>
      <c r="DU8" s="660"/>
      <c r="DV8" s="660"/>
      <c r="DW8" s="660"/>
      <c r="DX8" s="660"/>
      <c r="DY8" s="660"/>
      <c r="DZ8" s="660"/>
      <c r="EA8" s="660"/>
      <c r="EB8" s="660"/>
      <c r="EC8" s="669"/>
    </row>
    <row r="9" spans="2:143" ht="11.25" customHeight="1" x14ac:dyDescent="0.2">
      <c r="B9" s="656" t="s">
        <v>244</v>
      </c>
      <c r="C9" s="657"/>
      <c r="D9" s="657"/>
      <c r="E9" s="657"/>
      <c r="F9" s="657"/>
      <c r="G9" s="657"/>
      <c r="H9" s="657"/>
      <c r="I9" s="657"/>
      <c r="J9" s="657"/>
      <c r="K9" s="657"/>
      <c r="L9" s="657"/>
      <c r="M9" s="657"/>
      <c r="N9" s="657"/>
      <c r="O9" s="657"/>
      <c r="P9" s="657"/>
      <c r="Q9" s="658"/>
      <c r="R9" s="659">
        <v>12426</v>
      </c>
      <c r="S9" s="660"/>
      <c r="T9" s="660"/>
      <c r="U9" s="660"/>
      <c r="V9" s="660"/>
      <c r="W9" s="660"/>
      <c r="X9" s="660"/>
      <c r="Y9" s="661"/>
      <c r="Z9" s="662">
        <v>0.1</v>
      </c>
      <c r="AA9" s="662"/>
      <c r="AB9" s="662"/>
      <c r="AC9" s="662"/>
      <c r="AD9" s="663">
        <v>12426</v>
      </c>
      <c r="AE9" s="663"/>
      <c r="AF9" s="663"/>
      <c r="AG9" s="663"/>
      <c r="AH9" s="663"/>
      <c r="AI9" s="663"/>
      <c r="AJ9" s="663"/>
      <c r="AK9" s="663"/>
      <c r="AL9" s="664">
        <v>0.2</v>
      </c>
      <c r="AM9" s="665"/>
      <c r="AN9" s="665"/>
      <c r="AO9" s="666"/>
      <c r="AP9" s="656" t="s">
        <v>245</v>
      </c>
      <c r="AQ9" s="657"/>
      <c r="AR9" s="657"/>
      <c r="AS9" s="657"/>
      <c r="AT9" s="657"/>
      <c r="AU9" s="657"/>
      <c r="AV9" s="657"/>
      <c r="AW9" s="657"/>
      <c r="AX9" s="657"/>
      <c r="AY9" s="657"/>
      <c r="AZ9" s="657"/>
      <c r="BA9" s="657"/>
      <c r="BB9" s="657"/>
      <c r="BC9" s="657"/>
      <c r="BD9" s="657"/>
      <c r="BE9" s="657"/>
      <c r="BF9" s="658"/>
      <c r="BG9" s="659">
        <v>1106985</v>
      </c>
      <c r="BH9" s="660"/>
      <c r="BI9" s="660"/>
      <c r="BJ9" s="660"/>
      <c r="BK9" s="660"/>
      <c r="BL9" s="660"/>
      <c r="BM9" s="660"/>
      <c r="BN9" s="661"/>
      <c r="BO9" s="662">
        <v>35.9</v>
      </c>
      <c r="BP9" s="662"/>
      <c r="BQ9" s="662"/>
      <c r="BR9" s="662"/>
      <c r="BS9" s="663" t="s">
        <v>237</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783576</v>
      </c>
      <c r="CS9" s="660"/>
      <c r="CT9" s="660"/>
      <c r="CU9" s="660"/>
      <c r="CV9" s="660"/>
      <c r="CW9" s="660"/>
      <c r="CX9" s="660"/>
      <c r="CY9" s="661"/>
      <c r="CZ9" s="662">
        <v>7.5</v>
      </c>
      <c r="DA9" s="662"/>
      <c r="DB9" s="662"/>
      <c r="DC9" s="662"/>
      <c r="DD9" s="668">
        <v>12068</v>
      </c>
      <c r="DE9" s="660"/>
      <c r="DF9" s="660"/>
      <c r="DG9" s="660"/>
      <c r="DH9" s="660"/>
      <c r="DI9" s="660"/>
      <c r="DJ9" s="660"/>
      <c r="DK9" s="660"/>
      <c r="DL9" s="660"/>
      <c r="DM9" s="660"/>
      <c r="DN9" s="660"/>
      <c r="DO9" s="660"/>
      <c r="DP9" s="661"/>
      <c r="DQ9" s="668">
        <v>592526</v>
      </c>
      <c r="DR9" s="660"/>
      <c r="DS9" s="660"/>
      <c r="DT9" s="660"/>
      <c r="DU9" s="660"/>
      <c r="DV9" s="660"/>
      <c r="DW9" s="660"/>
      <c r="DX9" s="660"/>
      <c r="DY9" s="660"/>
      <c r="DZ9" s="660"/>
      <c r="EA9" s="660"/>
      <c r="EB9" s="660"/>
      <c r="EC9" s="669"/>
    </row>
    <row r="10" spans="2:143" ht="11.25" customHeight="1" x14ac:dyDescent="0.2">
      <c r="B10" s="656" t="s">
        <v>247</v>
      </c>
      <c r="C10" s="657"/>
      <c r="D10" s="657"/>
      <c r="E10" s="657"/>
      <c r="F10" s="657"/>
      <c r="G10" s="657"/>
      <c r="H10" s="657"/>
      <c r="I10" s="657"/>
      <c r="J10" s="657"/>
      <c r="K10" s="657"/>
      <c r="L10" s="657"/>
      <c r="M10" s="657"/>
      <c r="N10" s="657"/>
      <c r="O10" s="657"/>
      <c r="P10" s="657"/>
      <c r="Q10" s="658"/>
      <c r="R10" s="659" t="s">
        <v>237</v>
      </c>
      <c r="S10" s="660"/>
      <c r="T10" s="660"/>
      <c r="U10" s="660"/>
      <c r="V10" s="660"/>
      <c r="W10" s="660"/>
      <c r="X10" s="660"/>
      <c r="Y10" s="661"/>
      <c r="Z10" s="662" t="s">
        <v>131</v>
      </c>
      <c r="AA10" s="662"/>
      <c r="AB10" s="662"/>
      <c r="AC10" s="662"/>
      <c r="AD10" s="663" t="s">
        <v>131</v>
      </c>
      <c r="AE10" s="663"/>
      <c r="AF10" s="663"/>
      <c r="AG10" s="663"/>
      <c r="AH10" s="663"/>
      <c r="AI10" s="663"/>
      <c r="AJ10" s="663"/>
      <c r="AK10" s="663"/>
      <c r="AL10" s="664" t="s">
        <v>237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45655</v>
      </c>
      <c r="BH10" s="660"/>
      <c r="BI10" s="660"/>
      <c r="BJ10" s="660"/>
      <c r="BK10" s="660"/>
      <c r="BL10" s="660"/>
      <c r="BM10" s="660"/>
      <c r="BN10" s="661"/>
      <c r="BO10" s="662">
        <v>1.5</v>
      </c>
      <c r="BP10" s="662"/>
      <c r="BQ10" s="662"/>
      <c r="BR10" s="662"/>
      <c r="BS10" s="663" t="s">
        <v>131</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t="s">
        <v>131</v>
      </c>
      <c r="CS10" s="660"/>
      <c r="CT10" s="660"/>
      <c r="CU10" s="660"/>
      <c r="CV10" s="660"/>
      <c r="CW10" s="660"/>
      <c r="CX10" s="660"/>
      <c r="CY10" s="661"/>
      <c r="CZ10" s="662" t="s">
        <v>131</v>
      </c>
      <c r="DA10" s="662"/>
      <c r="DB10" s="662"/>
      <c r="DC10" s="662"/>
      <c r="DD10" s="668" t="s">
        <v>131</v>
      </c>
      <c r="DE10" s="660"/>
      <c r="DF10" s="660"/>
      <c r="DG10" s="660"/>
      <c r="DH10" s="660"/>
      <c r="DI10" s="660"/>
      <c r="DJ10" s="660"/>
      <c r="DK10" s="660"/>
      <c r="DL10" s="660"/>
      <c r="DM10" s="660"/>
      <c r="DN10" s="660"/>
      <c r="DO10" s="660"/>
      <c r="DP10" s="661"/>
      <c r="DQ10" s="668" t="s">
        <v>131</v>
      </c>
      <c r="DR10" s="660"/>
      <c r="DS10" s="660"/>
      <c r="DT10" s="660"/>
      <c r="DU10" s="660"/>
      <c r="DV10" s="660"/>
      <c r="DW10" s="660"/>
      <c r="DX10" s="660"/>
      <c r="DY10" s="660"/>
      <c r="DZ10" s="660"/>
      <c r="EA10" s="660"/>
      <c r="EB10" s="660"/>
      <c r="EC10" s="669"/>
    </row>
    <row r="11" spans="2:143" ht="11.25" customHeight="1" x14ac:dyDescent="0.2">
      <c r="B11" s="656" t="s">
        <v>250</v>
      </c>
      <c r="C11" s="657"/>
      <c r="D11" s="657"/>
      <c r="E11" s="657"/>
      <c r="F11" s="657"/>
      <c r="G11" s="657"/>
      <c r="H11" s="657"/>
      <c r="I11" s="657"/>
      <c r="J11" s="657"/>
      <c r="K11" s="657"/>
      <c r="L11" s="657"/>
      <c r="M11" s="657"/>
      <c r="N11" s="657"/>
      <c r="O11" s="657"/>
      <c r="P11" s="657"/>
      <c r="Q11" s="658"/>
      <c r="R11" s="659">
        <v>566185</v>
      </c>
      <c r="S11" s="660"/>
      <c r="T11" s="660"/>
      <c r="U11" s="660"/>
      <c r="V11" s="660"/>
      <c r="W11" s="660"/>
      <c r="X11" s="660"/>
      <c r="Y11" s="661"/>
      <c r="Z11" s="664">
        <v>5.2</v>
      </c>
      <c r="AA11" s="665"/>
      <c r="AB11" s="665"/>
      <c r="AC11" s="671"/>
      <c r="AD11" s="668">
        <v>566185</v>
      </c>
      <c r="AE11" s="660"/>
      <c r="AF11" s="660"/>
      <c r="AG11" s="660"/>
      <c r="AH11" s="660"/>
      <c r="AI11" s="660"/>
      <c r="AJ11" s="660"/>
      <c r="AK11" s="661"/>
      <c r="AL11" s="664">
        <v>9.6999999999999993</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93083</v>
      </c>
      <c r="BH11" s="660"/>
      <c r="BI11" s="660"/>
      <c r="BJ11" s="660"/>
      <c r="BK11" s="660"/>
      <c r="BL11" s="660"/>
      <c r="BM11" s="660"/>
      <c r="BN11" s="661"/>
      <c r="BO11" s="662">
        <v>3</v>
      </c>
      <c r="BP11" s="662"/>
      <c r="BQ11" s="662"/>
      <c r="BR11" s="662"/>
      <c r="BS11" s="663" t="s">
        <v>237</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852853</v>
      </c>
      <c r="CS11" s="660"/>
      <c r="CT11" s="660"/>
      <c r="CU11" s="660"/>
      <c r="CV11" s="660"/>
      <c r="CW11" s="660"/>
      <c r="CX11" s="660"/>
      <c r="CY11" s="661"/>
      <c r="CZ11" s="662">
        <v>8.1999999999999993</v>
      </c>
      <c r="DA11" s="662"/>
      <c r="DB11" s="662"/>
      <c r="DC11" s="662"/>
      <c r="DD11" s="668">
        <v>327538</v>
      </c>
      <c r="DE11" s="660"/>
      <c r="DF11" s="660"/>
      <c r="DG11" s="660"/>
      <c r="DH11" s="660"/>
      <c r="DI11" s="660"/>
      <c r="DJ11" s="660"/>
      <c r="DK11" s="660"/>
      <c r="DL11" s="660"/>
      <c r="DM11" s="660"/>
      <c r="DN11" s="660"/>
      <c r="DO11" s="660"/>
      <c r="DP11" s="661"/>
      <c r="DQ11" s="668">
        <v>602953</v>
      </c>
      <c r="DR11" s="660"/>
      <c r="DS11" s="660"/>
      <c r="DT11" s="660"/>
      <c r="DU11" s="660"/>
      <c r="DV11" s="660"/>
      <c r="DW11" s="660"/>
      <c r="DX11" s="660"/>
      <c r="DY11" s="660"/>
      <c r="DZ11" s="660"/>
      <c r="EA11" s="660"/>
      <c r="EB11" s="660"/>
      <c r="EC11" s="669"/>
    </row>
    <row r="12" spans="2:143" ht="11.25" customHeight="1" x14ac:dyDescent="0.2">
      <c r="B12" s="656" t="s">
        <v>253</v>
      </c>
      <c r="C12" s="657"/>
      <c r="D12" s="657"/>
      <c r="E12" s="657"/>
      <c r="F12" s="657"/>
      <c r="G12" s="657"/>
      <c r="H12" s="657"/>
      <c r="I12" s="657"/>
      <c r="J12" s="657"/>
      <c r="K12" s="657"/>
      <c r="L12" s="657"/>
      <c r="M12" s="657"/>
      <c r="N12" s="657"/>
      <c r="O12" s="657"/>
      <c r="P12" s="657"/>
      <c r="Q12" s="658"/>
      <c r="R12" s="659" t="s">
        <v>237</v>
      </c>
      <c r="S12" s="660"/>
      <c r="T12" s="660"/>
      <c r="U12" s="660"/>
      <c r="V12" s="660"/>
      <c r="W12" s="660"/>
      <c r="X12" s="660"/>
      <c r="Y12" s="661"/>
      <c r="Z12" s="662" t="s">
        <v>237</v>
      </c>
      <c r="AA12" s="662"/>
      <c r="AB12" s="662"/>
      <c r="AC12" s="662"/>
      <c r="AD12" s="663" t="s">
        <v>131</v>
      </c>
      <c r="AE12" s="663"/>
      <c r="AF12" s="663"/>
      <c r="AG12" s="663"/>
      <c r="AH12" s="663"/>
      <c r="AI12" s="663"/>
      <c r="AJ12" s="663"/>
      <c r="AK12" s="663"/>
      <c r="AL12" s="664" t="s">
        <v>131</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1603774</v>
      </c>
      <c r="BH12" s="660"/>
      <c r="BI12" s="660"/>
      <c r="BJ12" s="660"/>
      <c r="BK12" s="660"/>
      <c r="BL12" s="660"/>
      <c r="BM12" s="660"/>
      <c r="BN12" s="661"/>
      <c r="BO12" s="662">
        <v>52</v>
      </c>
      <c r="BP12" s="662"/>
      <c r="BQ12" s="662"/>
      <c r="BR12" s="662"/>
      <c r="BS12" s="663" t="s">
        <v>131</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156834</v>
      </c>
      <c r="CS12" s="660"/>
      <c r="CT12" s="660"/>
      <c r="CU12" s="660"/>
      <c r="CV12" s="660"/>
      <c r="CW12" s="660"/>
      <c r="CX12" s="660"/>
      <c r="CY12" s="661"/>
      <c r="CZ12" s="662">
        <v>1.5</v>
      </c>
      <c r="DA12" s="662"/>
      <c r="DB12" s="662"/>
      <c r="DC12" s="662"/>
      <c r="DD12" s="668">
        <v>1321</v>
      </c>
      <c r="DE12" s="660"/>
      <c r="DF12" s="660"/>
      <c r="DG12" s="660"/>
      <c r="DH12" s="660"/>
      <c r="DI12" s="660"/>
      <c r="DJ12" s="660"/>
      <c r="DK12" s="660"/>
      <c r="DL12" s="660"/>
      <c r="DM12" s="660"/>
      <c r="DN12" s="660"/>
      <c r="DO12" s="660"/>
      <c r="DP12" s="661"/>
      <c r="DQ12" s="668">
        <v>54202</v>
      </c>
      <c r="DR12" s="660"/>
      <c r="DS12" s="660"/>
      <c r="DT12" s="660"/>
      <c r="DU12" s="660"/>
      <c r="DV12" s="660"/>
      <c r="DW12" s="660"/>
      <c r="DX12" s="660"/>
      <c r="DY12" s="660"/>
      <c r="DZ12" s="660"/>
      <c r="EA12" s="660"/>
      <c r="EB12" s="660"/>
      <c r="EC12" s="669"/>
    </row>
    <row r="13" spans="2:143" ht="11.25" customHeight="1" x14ac:dyDescent="0.2">
      <c r="B13" s="656" t="s">
        <v>256</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131</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1603770</v>
      </c>
      <c r="BH13" s="660"/>
      <c r="BI13" s="660"/>
      <c r="BJ13" s="660"/>
      <c r="BK13" s="660"/>
      <c r="BL13" s="660"/>
      <c r="BM13" s="660"/>
      <c r="BN13" s="661"/>
      <c r="BO13" s="662">
        <v>52</v>
      </c>
      <c r="BP13" s="662"/>
      <c r="BQ13" s="662"/>
      <c r="BR13" s="662"/>
      <c r="BS13" s="663" t="s">
        <v>131</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801362</v>
      </c>
      <c r="CS13" s="660"/>
      <c r="CT13" s="660"/>
      <c r="CU13" s="660"/>
      <c r="CV13" s="660"/>
      <c r="CW13" s="660"/>
      <c r="CX13" s="660"/>
      <c r="CY13" s="661"/>
      <c r="CZ13" s="662">
        <v>7.7</v>
      </c>
      <c r="DA13" s="662"/>
      <c r="DB13" s="662"/>
      <c r="DC13" s="662"/>
      <c r="DD13" s="668">
        <v>242229</v>
      </c>
      <c r="DE13" s="660"/>
      <c r="DF13" s="660"/>
      <c r="DG13" s="660"/>
      <c r="DH13" s="660"/>
      <c r="DI13" s="660"/>
      <c r="DJ13" s="660"/>
      <c r="DK13" s="660"/>
      <c r="DL13" s="660"/>
      <c r="DM13" s="660"/>
      <c r="DN13" s="660"/>
      <c r="DO13" s="660"/>
      <c r="DP13" s="661"/>
      <c r="DQ13" s="668">
        <v>609849</v>
      </c>
      <c r="DR13" s="660"/>
      <c r="DS13" s="660"/>
      <c r="DT13" s="660"/>
      <c r="DU13" s="660"/>
      <c r="DV13" s="660"/>
      <c r="DW13" s="660"/>
      <c r="DX13" s="660"/>
      <c r="DY13" s="660"/>
      <c r="DZ13" s="660"/>
      <c r="EA13" s="660"/>
      <c r="EB13" s="660"/>
      <c r="EC13" s="669"/>
    </row>
    <row r="14" spans="2:143" ht="11.25" customHeight="1" x14ac:dyDescent="0.2">
      <c r="B14" s="656" t="s">
        <v>259</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131</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84753</v>
      </c>
      <c r="BH14" s="660"/>
      <c r="BI14" s="660"/>
      <c r="BJ14" s="660"/>
      <c r="BK14" s="660"/>
      <c r="BL14" s="660"/>
      <c r="BM14" s="660"/>
      <c r="BN14" s="661"/>
      <c r="BO14" s="662">
        <v>2.7</v>
      </c>
      <c r="BP14" s="662"/>
      <c r="BQ14" s="662"/>
      <c r="BR14" s="662"/>
      <c r="BS14" s="663" t="s">
        <v>131</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351523</v>
      </c>
      <c r="CS14" s="660"/>
      <c r="CT14" s="660"/>
      <c r="CU14" s="660"/>
      <c r="CV14" s="660"/>
      <c r="CW14" s="660"/>
      <c r="CX14" s="660"/>
      <c r="CY14" s="661"/>
      <c r="CZ14" s="662">
        <v>3.4</v>
      </c>
      <c r="DA14" s="662"/>
      <c r="DB14" s="662"/>
      <c r="DC14" s="662"/>
      <c r="DD14" s="668">
        <v>6223</v>
      </c>
      <c r="DE14" s="660"/>
      <c r="DF14" s="660"/>
      <c r="DG14" s="660"/>
      <c r="DH14" s="660"/>
      <c r="DI14" s="660"/>
      <c r="DJ14" s="660"/>
      <c r="DK14" s="660"/>
      <c r="DL14" s="660"/>
      <c r="DM14" s="660"/>
      <c r="DN14" s="660"/>
      <c r="DO14" s="660"/>
      <c r="DP14" s="661"/>
      <c r="DQ14" s="668">
        <v>341279</v>
      </c>
      <c r="DR14" s="660"/>
      <c r="DS14" s="660"/>
      <c r="DT14" s="660"/>
      <c r="DU14" s="660"/>
      <c r="DV14" s="660"/>
      <c r="DW14" s="660"/>
      <c r="DX14" s="660"/>
      <c r="DY14" s="660"/>
      <c r="DZ14" s="660"/>
      <c r="EA14" s="660"/>
      <c r="EB14" s="660"/>
      <c r="EC14" s="669"/>
    </row>
    <row r="15" spans="2:143" ht="11.25" customHeight="1" x14ac:dyDescent="0.2">
      <c r="B15" s="656" t="s">
        <v>262</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140</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105229</v>
      </c>
      <c r="BH15" s="660"/>
      <c r="BI15" s="660"/>
      <c r="BJ15" s="660"/>
      <c r="BK15" s="660"/>
      <c r="BL15" s="660"/>
      <c r="BM15" s="660"/>
      <c r="BN15" s="661"/>
      <c r="BO15" s="662">
        <v>3.4</v>
      </c>
      <c r="BP15" s="662"/>
      <c r="BQ15" s="662"/>
      <c r="BR15" s="662"/>
      <c r="BS15" s="663" t="s">
        <v>237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1246224</v>
      </c>
      <c r="CS15" s="660"/>
      <c r="CT15" s="660"/>
      <c r="CU15" s="660"/>
      <c r="CV15" s="660"/>
      <c r="CW15" s="660"/>
      <c r="CX15" s="660"/>
      <c r="CY15" s="661"/>
      <c r="CZ15" s="662">
        <v>11.9</v>
      </c>
      <c r="DA15" s="662"/>
      <c r="DB15" s="662"/>
      <c r="DC15" s="662"/>
      <c r="DD15" s="668">
        <v>228649</v>
      </c>
      <c r="DE15" s="660"/>
      <c r="DF15" s="660"/>
      <c r="DG15" s="660"/>
      <c r="DH15" s="660"/>
      <c r="DI15" s="660"/>
      <c r="DJ15" s="660"/>
      <c r="DK15" s="660"/>
      <c r="DL15" s="660"/>
      <c r="DM15" s="660"/>
      <c r="DN15" s="660"/>
      <c r="DO15" s="660"/>
      <c r="DP15" s="661"/>
      <c r="DQ15" s="668">
        <v>840861</v>
      </c>
      <c r="DR15" s="660"/>
      <c r="DS15" s="660"/>
      <c r="DT15" s="660"/>
      <c r="DU15" s="660"/>
      <c r="DV15" s="660"/>
      <c r="DW15" s="660"/>
      <c r="DX15" s="660"/>
      <c r="DY15" s="660"/>
      <c r="DZ15" s="660"/>
      <c r="EA15" s="660"/>
      <c r="EB15" s="660"/>
      <c r="EC15" s="669"/>
    </row>
    <row r="16" spans="2:143" ht="11.25" customHeight="1" x14ac:dyDescent="0.2">
      <c r="B16" s="656" t="s">
        <v>265</v>
      </c>
      <c r="C16" s="657"/>
      <c r="D16" s="657"/>
      <c r="E16" s="657"/>
      <c r="F16" s="657"/>
      <c r="G16" s="657"/>
      <c r="H16" s="657"/>
      <c r="I16" s="657"/>
      <c r="J16" s="657"/>
      <c r="K16" s="657"/>
      <c r="L16" s="657"/>
      <c r="M16" s="657"/>
      <c r="N16" s="657"/>
      <c r="O16" s="657"/>
      <c r="P16" s="657"/>
      <c r="Q16" s="658"/>
      <c r="R16" s="659">
        <v>12833</v>
      </c>
      <c r="S16" s="660"/>
      <c r="T16" s="660"/>
      <c r="U16" s="660"/>
      <c r="V16" s="660"/>
      <c r="W16" s="660"/>
      <c r="X16" s="660"/>
      <c r="Y16" s="661"/>
      <c r="Z16" s="662">
        <v>0.1</v>
      </c>
      <c r="AA16" s="662"/>
      <c r="AB16" s="662"/>
      <c r="AC16" s="662"/>
      <c r="AD16" s="663">
        <v>12833</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v>905</v>
      </c>
      <c r="BH16" s="660"/>
      <c r="BI16" s="660"/>
      <c r="BJ16" s="660"/>
      <c r="BK16" s="660"/>
      <c r="BL16" s="660"/>
      <c r="BM16" s="660"/>
      <c r="BN16" s="661"/>
      <c r="BO16" s="662">
        <v>0</v>
      </c>
      <c r="BP16" s="662"/>
      <c r="BQ16" s="662"/>
      <c r="BR16" s="662"/>
      <c r="BS16" s="663" t="s">
        <v>131</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237</v>
      </c>
      <c r="CS16" s="660"/>
      <c r="CT16" s="660"/>
      <c r="CU16" s="660"/>
      <c r="CV16" s="660"/>
      <c r="CW16" s="660"/>
      <c r="CX16" s="660"/>
      <c r="CY16" s="661"/>
      <c r="CZ16" s="662" t="s">
        <v>131</v>
      </c>
      <c r="DA16" s="662"/>
      <c r="DB16" s="662"/>
      <c r="DC16" s="662"/>
      <c r="DD16" s="668" t="s">
        <v>268</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2">
      <c r="B17" s="656" t="s">
        <v>269</v>
      </c>
      <c r="C17" s="657"/>
      <c r="D17" s="657"/>
      <c r="E17" s="657"/>
      <c r="F17" s="657"/>
      <c r="G17" s="657"/>
      <c r="H17" s="657"/>
      <c r="I17" s="657"/>
      <c r="J17" s="657"/>
      <c r="K17" s="657"/>
      <c r="L17" s="657"/>
      <c r="M17" s="657"/>
      <c r="N17" s="657"/>
      <c r="O17" s="657"/>
      <c r="P17" s="657"/>
      <c r="Q17" s="658"/>
      <c r="R17" s="659">
        <v>37479</v>
      </c>
      <c r="S17" s="660"/>
      <c r="T17" s="660"/>
      <c r="U17" s="660"/>
      <c r="V17" s="660"/>
      <c r="W17" s="660"/>
      <c r="X17" s="660"/>
      <c r="Y17" s="661"/>
      <c r="Z17" s="662">
        <v>0.3</v>
      </c>
      <c r="AA17" s="662"/>
      <c r="AB17" s="662"/>
      <c r="AC17" s="662"/>
      <c r="AD17" s="663">
        <v>37479</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268</v>
      </c>
      <c r="BH17" s="660"/>
      <c r="BI17" s="660"/>
      <c r="BJ17" s="660"/>
      <c r="BK17" s="660"/>
      <c r="BL17" s="660"/>
      <c r="BM17" s="660"/>
      <c r="BN17" s="661"/>
      <c r="BO17" s="662" t="s">
        <v>131</v>
      </c>
      <c r="BP17" s="662"/>
      <c r="BQ17" s="662"/>
      <c r="BR17" s="662"/>
      <c r="BS17" s="663" t="s">
        <v>131</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847857</v>
      </c>
      <c r="CS17" s="660"/>
      <c r="CT17" s="660"/>
      <c r="CU17" s="660"/>
      <c r="CV17" s="660"/>
      <c r="CW17" s="660"/>
      <c r="CX17" s="660"/>
      <c r="CY17" s="661"/>
      <c r="CZ17" s="662">
        <v>8.1</v>
      </c>
      <c r="DA17" s="662"/>
      <c r="DB17" s="662"/>
      <c r="DC17" s="662"/>
      <c r="DD17" s="668" t="s">
        <v>131</v>
      </c>
      <c r="DE17" s="660"/>
      <c r="DF17" s="660"/>
      <c r="DG17" s="660"/>
      <c r="DH17" s="660"/>
      <c r="DI17" s="660"/>
      <c r="DJ17" s="660"/>
      <c r="DK17" s="660"/>
      <c r="DL17" s="660"/>
      <c r="DM17" s="660"/>
      <c r="DN17" s="660"/>
      <c r="DO17" s="660"/>
      <c r="DP17" s="661"/>
      <c r="DQ17" s="668">
        <v>847857</v>
      </c>
      <c r="DR17" s="660"/>
      <c r="DS17" s="660"/>
      <c r="DT17" s="660"/>
      <c r="DU17" s="660"/>
      <c r="DV17" s="660"/>
      <c r="DW17" s="660"/>
      <c r="DX17" s="660"/>
      <c r="DY17" s="660"/>
      <c r="DZ17" s="660"/>
      <c r="EA17" s="660"/>
      <c r="EB17" s="660"/>
      <c r="EC17" s="669"/>
    </row>
    <row r="18" spans="2:133" ht="11.25" customHeight="1" x14ac:dyDescent="0.2">
      <c r="B18" s="656" t="s">
        <v>272</v>
      </c>
      <c r="C18" s="657"/>
      <c r="D18" s="657"/>
      <c r="E18" s="657"/>
      <c r="F18" s="657"/>
      <c r="G18" s="657"/>
      <c r="H18" s="657"/>
      <c r="I18" s="657"/>
      <c r="J18" s="657"/>
      <c r="K18" s="657"/>
      <c r="L18" s="657"/>
      <c r="M18" s="657"/>
      <c r="N18" s="657"/>
      <c r="O18" s="657"/>
      <c r="P18" s="657"/>
      <c r="Q18" s="658"/>
      <c r="R18" s="659">
        <v>28904</v>
      </c>
      <c r="S18" s="660"/>
      <c r="T18" s="660"/>
      <c r="U18" s="660"/>
      <c r="V18" s="660"/>
      <c r="W18" s="660"/>
      <c r="X18" s="660"/>
      <c r="Y18" s="661"/>
      <c r="Z18" s="662">
        <v>0.3</v>
      </c>
      <c r="AA18" s="662"/>
      <c r="AB18" s="662"/>
      <c r="AC18" s="662"/>
      <c r="AD18" s="663">
        <v>28904</v>
      </c>
      <c r="AE18" s="663"/>
      <c r="AF18" s="663"/>
      <c r="AG18" s="663"/>
      <c r="AH18" s="663"/>
      <c r="AI18" s="663"/>
      <c r="AJ18" s="663"/>
      <c r="AK18" s="663"/>
      <c r="AL18" s="664">
        <v>0.5</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237</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131</v>
      </c>
      <c r="CS18" s="660"/>
      <c r="CT18" s="660"/>
      <c r="CU18" s="660"/>
      <c r="CV18" s="660"/>
      <c r="CW18" s="660"/>
      <c r="CX18" s="660"/>
      <c r="CY18" s="661"/>
      <c r="CZ18" s="662" t="s">
        <v>131</v>
      </c>
      <c r="DA18" s="662"/>
      <c r="DB18" s="662"/>
      <c r="DC18" s="662"/>
      <c r="DD18" s="668" t="s">
        <v>131</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x14ac:dyDescent="0.2">
      <c r="B19" s="656" t="s">
        <v>275</v>
      </c>
      <c r="C19" s="657"/>
      <c r="D19" s="657"/>
      <c r="E19" s="657"/>
      <c r="F19" s="657"/>
      <c r="G19" s="657"/>
      <c r="H19" s="657"/>
      <c r="I19" s="657"/>
      <c r="J19" s="657"/>
      <c r="K19" s="657"/>
      <c r="L19" s="657"/>
      <c r="M19" s="657"/>
      <c r="N19" s="657"/>
      <c r="O19" s="657"/>
      <c r="P19" s="657"/>
      <c r="Q19" s="658"/>
      <c r="R19" s="659">
        <v>22868</v>
      </c>
      <c r="S19" s="660"/>
      <c r="T19" s="660"/>
      <c r="U19" s="660"/>
      <c r="V19" s="660"/>
      <c r="W19" s="660"/>
      <c r="X19" s="660"/>
      <c r="Y19" s="661"/>
      <c r="Z19" s="662">
        <v>0.2</v>
      </c>
      <c r="AA19" s="662"/>
      <c r="AB19" s="662"/>
      <c r="AC19" s="662"/>
      <c r="AD19" s="663">
        <v>22868</v>
      </c>
      <c r="AE19" s="663"/>
      <c r="AF19" s="663"/>
      <c r="AG19" s="663"/>
      <c r="AH19" s="663"/>
      <c r="AI19" s="663"/>
      <c r="AJ19" s="663"/>
      <c r="AK19" s="663"/>
      <c r="AL19" s="664">
        <v>0.4</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237</v>
      </c>
      <c r="BP19" s="662"/>
      <c r="BQ19" s="662"/>
      <c r="BR19" s="662"/>
      <c r="BS19" s="663" t="s">
        <v>237</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131</v>
      </c>
      <c r="CS19" s="660"/>
      <c r="CT19" s="660"/>
      <c r="CU19" s="660"/>
      <c r="CV19" s="660"/>
      <c r="CW19" s="660"/>
      <c r="CX19" s="660"/>
      <c r="CY19" s="661"/>
      <c r="CZ19" s="662" t="s">
        <v>237</v>
      </c>
      <c r="DA19" s="662"/>
      <c r="DB19" s="662"/>
      <c r="DC19" s="662"/>
      <c r="DD19" s="668" t="s">
        <v>131</v>
      </c>
      <c r="DE19" s="660"/>
      <c r="DF19" s="660"/>
      <c r="DG19" s="660"/>
      <c r="DH19" s="660"/>
      <c r="DI19" s="660"/>
      <c r="DJ19" s="660"/>
      <c r="DK19" s="660"/>
      <c r="DL19" s="660"/>
      <c r="DM19" s="660"/>
      <c r="DN19" s="660"/>
      <c r="DO19" s="660"/>
      <c r="DP19" s="661"/>
      <c r="DQ19" s="668" t="s">
        <v>237</v>
      </c>
      <c r="DR19" s="660"/>
      <c r="DS19" s="660"/>
      <c r="DT19" s="660"/>
      <c r="DU19" s="660"/>
      <c r="DV19" s="660"/>
      <c r="DW19" s="660"/>
      <c r="DX19" s="660"/>
      <c r="DY19" s="660"/>
      <c r="DZ19" s="660"/>
      <c r="EA19" s="660"/>
      <c r="EB19" s="660"/>
      <c r="EC19" s="669"/>
    </row>
    <row r="20" spans="2:133" ht="11.25" customHeight="1" x14ac:dyDescent="0.2">
      <c r="B20" s="672" t="s">
        <v>278</v>
      </c>
      <c r="C20" s="673"/>
      <c r="D20" s="673"/>
      <c r="E20" s="673"/>
      <c r="F20" s="673"/>
      <c r="G20" s="673"/>
      <c r="H20" s="673"/>
      <c r="I20" s="673"/>
      <c r="J20" s="673"/>
      <c r="K20" s="673"/>
      <c r="L20" s="673"/>
      <c r="M20" s="673"/>
      <c r="N20" s="673"/>
      <c r="O20" s="673"/>
      <c r="P20" s="673"/>
      <c r="Q20" s="674"/>
      <c r="R20" s="659">
        <v>6036</v>
      </c>
      <c r="S20" s="660"/>
      <c r="T20" s="660"/>
      <c r="U20" s="660"/>
      <c r="V20" s="660"/>
      <c r="W20" s="660"/>
      <c r="X20" s="660"/>
      <c r="Y20" s="661"/>
      <c r="Z20" s="662">
        <v>0.1</v>
      </c>
      <c r="AA20" s="662"/>
      <c r="AB20" s="662"/>
      <c r="AC20" s="662"/>
      <c r="AD20" s="663">
        <v>6036</v>
      </c>
      <c r="AE20" s="663"/>
      <c r="AF20" s="663"/>
      <c r="AG20" s="663"/>
      <c r="AH20" s="663"/>
      <c r="AI20" s="663"/>
      <c r="AJ20" s="663"/>
      <c r="AK20" s="663"/>
      <c r="AL20" s="664">
        <v>0.1</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131</v>
      </c>
      <c r="BH20" s="660"/>
      <c r="BI20" s="660"/>
      <c r="BJ20" s="660"/>
      <c r="BK20" s="660"/>
      <c r="BL20" s="660"/>
      <c r="BM20" s="660"/>
      <c r="BN20" s="661"/>
      <c r="BO20" s="662" t="s">
        <v>131</v>
      </c>
      <c r="BP20" s="662"/>
      <c r="BQ20" s="662"/>
      <c r="BR20" s="662"/>
      <c r="BS20" s="663" t="s">
        <v>140</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10430112</v>
      </c>
      <c r="CS20" s="660"/>
      <c r="CT20" s="660"/>
      <c r="CU20" s="660"/>
      <c r="CV20" s="660"/>
      <c r="CW20" s="660"/>
      <c r="CX20" s="660"/>
      <c r="CY20" s="661"/>
      <c r="CZ20" s="662">
        <v>100</v>
      </c>
      <c r="DA20" s="662"/>
      <c r="DB20" s="662"/>
      <c r="DC20" s="662"/>
      <c r="DD20" s="668">
        <v>1101789</v>
      </c>
      <c r="DE20" s="660"/>
      <c r="DF20" s="660"/>
      <c r="DG20" s="660"/>
      <c r="DH20" s="660"/>
      <c r="DI20" s="660"/>
      <c r="DJ20" s="660"/>
      <c r="DK20" s="660"/>
      <c r="DL20" s="660"/>
      <c r="DM20" s="660"/>
      <c r="DN20" s="660"/>
      <c r="DO20" s="660"/>
      <c r="DP20" s="661"/>
      <c r="DQ20" s="668">
        <v>7367914</v>
      </c>
      <c r="DR20" s="660"/>
      <c r="DS20" s="660"/>
      <c r="DT20" s="660"/>
      <c r="DU20" s="660"/>
      <c r="DV20" s="660"/>
      <c r="DW20" s="660"/>
      <c r="DX20" s="660"/>
      <c r="DY20" s="660"/>
      <c r="DZ20" s="660"/>
      <c r="EA20" s="660"/>
      <c r="EB20" s="660"/>
      <c r="EC20" s="669"/>
    </row>
    <row r="21" spans="2:133" ht="11.25" customHeight="1" x14ac:dyDescent="0.2">
      <c r="B21" s="656" t="s">
        <v>281</v>
      </c>
      <c r="C21" s="657"/>
      <c r="D21" s="657"/>
      <c r="E21" s="657"/>
      <c r="F21" s="657"/>
      <c r="G21" s="657"/>
      <c r="H21" s="657"/>
      <c r="I21" s="657"/>
      <c r="J21" s="657"/>
      <c r="K21" s="657"/>
      <c r="L21" s="657"/>
      <c r="M21" s="657"/>
      <c r="N21" s="657"/>
      <c r="O21" s="657"/>
      <c r="P21" s="657"/>
      <c r="Q21" s="658"/>
      <c r="R21" s="659">
        <v>2105322</v>
      </c>
      <c r="S21" s="660"/>
      <c r="T21" s="660"/>
      <c r="U21" s="660"/>
      <c r="V21" s="660"/>
      <c r="W21" s="660"/>
      <c r="X21" s="660"/>
      <c r="Y21" s="661"/>
      <c r="Z21" s="662">
        <v>19.3</v>
      </c>
      <c r="AA21" s="662"/>
      <c r="AB21" s="662"/>
      <c r="AC21" s="662"/>
      <c r="AD21" s="663">
        <v>1952498</v>
      </c>
      <c r="AE21" s="663"/>
      <c r="AF21" s="663"/>
      <c r="AG21" s="663"/>
      <c r="AH21" s="663"/>
      <c r="AI21" s="663"/>
      <c r="AJ21" s="663"/>
      <c r="AK21" s="663"/>
      <c r="AL21" s="664">
        <v>33.4</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131</v>
      </c>
      <c r="BH21" s="660"/>
      <c r="BI21" s="660"/>
      <c r="BJ21" s="660"/>
      <c r="BK21" s="660"/>
      <c r="BL21" s="660"/>
      <c r="BM21" s="660"/>
      <c r="BN21" s="661"/>
      <c r="BO21" s="662" t="s">
        <v>237</v>
      </c>
      <c r="BP21" s="662"/>
      <c r="BQ21" s="662"/>
      <c r="BR21" s="662"/>
      <c r="BS21" s="663" t="s">
        <v>140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283</v>
      </c>
      <c r="C22" s="657"/>
      <c r="D22" s="657"/>
      <c r="E22" s="657"/>
      <c r="F22" s="657"/>
      <c r="G22" s="657"/>
      <c r="H22" s="657"/>
      <c r="I22" s="657"/>
      <c r="J22" s="657"/>
      <c r="K22" s="657"/>
      <c r="L22" s="657"/>
      <c r="M22" s="657"/>
      <c r="N22" s="657"/>
      <c r="O22" s="657"/>
      <c r="P22" s="657"/>
      <c r="Q22" s="658"/>
      <c r="R22" s="659">
        <v>1952498</v>
      </c>
      <c r="S22" s="660"/>
      <c r="T22" s="660"/>
      <c r="U22" s="660"/>
      <c r="V22" s="660"/>
      <c r="W22" s="660"/>
      <c r="X22" s="660"/>
      <c r="Y22" s="661"/>
      <c r="Z22" s="662">
        <v>17.899999999999999</v>
      </c>
      <c r="AA22" s="662"/>
      <c r="AB22" s="662"/>
      <c r="AC22" s="662"/>
      <c r="AD22" s="663">
        <v>1952498</v>
      </c>
      <c r="AE22" s="663"/>
      <c r="AF22" s="663"/>
      <c r="AG22" s="663"/>
      <c r="AH22" s="663"/>
      <c r="AI22" s="663"/>
      <c r="AJ22" s="663"/>
      <c r="AK22" s="663"/>
      <c r="AL22" s="664">
        <v>33.4</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286</v>
      </c>
      <c r="C23" s="657"/>
      <c r="D23" s="657"/>
      <c r="E23" s="657"/>
      <c r="F23" s="657"/>
      <c r="G23" s="657"/>
      <c r="H23" s="657"/>
      <c r="I23" s="657"/>
      <c r="J23" s="657"/>
      <c r="K23" s="657"/>
      <c r="L23" s="657"/>
      <c r="M23" s="657"/>
      <c r="N23" s="657"/>
      <c r="O23" s="657"/>
      <c r="P23" s="657"/>
      <c r="Q23" s="658"/>
      <c r="R23" s="659">
        <v>152824</v>
      </c>
      <c r="S23" s="660"/>
      <c r="T23" s="660"/>
      <c r="U23" s="660"/>
      <c r="V23" s="660"/>
      <c r="W23" s="660"/>
      <c r="X23" s="660"/>
      <c r="Y23" s="661"/>
      <c r="Z23" s="662">
        <v>1.4</v>
      </c>
      <c r="AA23" s="662"/>
      <c r="AB23" s="662"/>
      <c r="AC23" s="662"/>
      <c r="AD23" s="663" t="s">
        <v>131</v>
      </c>
      <c r="AE23" s="663"/>
      <c r="AF23" s="663"/>
      <c r="AG23" s="663"/>
      <c r="AH23" s="663"/>
      <c r="AI23" s="663"/>
      <c r="AJ23" s="663"/>
      <c r="AK23" s="663"/>
      <c r="AL23" s="664" t="s">
        <v>131</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2">
      <c r="B24" s="656" t="s">
        <v>293</v>
      </c>
      <c r="C24" s="657"/>
      <c r="D24" s="657"/>
      <c r="E24" s="657"/>
      <c r="F24" s="657"/>
      <c r="G24" s="657"/>
      <c r="H24" s="657"/>
      <c r="I24" s="657"/>
      <c r="J24" s="657"/>
      <c r="K24" s="657"/>
      <c r="L24" s="657"/>
      <c r="M24" s="657"/>
      <c r="N24" s="657"/>
      <c r="O24" s="657"/>
      <c r="P24" s="657"/>
      <c r="Q24" s="658"/>
      <c r="R24" s="659" t="s">
        <v>268</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131</v>
      </c>
      <c r="BP24" s="662"/>
      <c r="BQ24" s="662"/>
      <c r="BR24" s="662"/>
      <c r="BS24" s="663" t="s">
        <v>131</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3905717</v>
      </c>
      <c r="CS24" s="649"/>
      <c r="CT24" s="649"/>
      <c r="CU24" s="649"/>
      <c r="CV24" s="649"/>
      <c r="CW24" s="649"/>
      <c r="CX24" s="649"/>
      <c r="CY24" s="650"/>
      <c r="CZ24" s="653">
        <v>37.4</v>
      </c>
      <c r="DA24" s="654"/>
      <c r="DB24" s="654"/>
      <c r="DC24" s="670"/>
      <c r="DD24" s="694">
        <v>2660917</v>
      </c>
      <c r="DE24" s="649"/>
      <c r="DF24" s="649"/>
      <c r="DG24" s="649"/>
      <c r="DH24" s="649"/>
      <c r="DI24" s="649"/>
      <c r="DJ24" s="649"/>
      <c r="DK24" s="650"/>
      <c r="DL24" s="694">
        <v>2475139</v>
      </c>
      <c r="DM24" s="649"/>
      <c r="DN24" s="649"/>
      <c r="DO24" s="649"/>
      <c r="DP24" s="649"/>
      <c r="DQ24" s="649"/>
      <c r="DR24" s="649"/>
      <c r="DS24" s="649"/>
      <c r="DT24" s="649"/>
      <c r="DU24" s="649"/>
      <c r="DV24" s="650"/>
      <c r="DW24" s="653">
        <v>41.5</v>
      </c>
      <c r="DX24" s="654"/>
      <c r="DY24" s="654"/>
      <c r="DZ24" s="654"/>
      <c r="EA24" s="654"/>
      <c r="EB24" s="654"/>
      <c r="EC24" s="655"/>
    </row>
    <row r="25" spans="2:133" ht="11.25" customHeight="1" x14ac:dyDescent="0.2">
      <c r="B25" s="656" t="s">
        <v>296</v>
      </c>
      <c r="C25" s="657"/>
      <c r="D25" s="657"/>
      <c r="E25" s="657"/>
      <c r="F25" s="657"/>
      <c r="G25" s="657"/>
      <c r="H25" s="657"/>
      <c r="I25" s="657"/>
      <c r="J25" s="657"/>
      <c r="K25" s="657"/>
      <c r="L25" s="657"/>
      <c r="M25" s="657"/>
      <c r="N25" s="657"/>
      <c r="O25" s="657"/>
      <c r="P25" s="657"/>
      <c r="Q25" s="658"/>
      <c r="R25" s="659">
        <v>5977935</v>
      </c>
      <c r="S25" s="660"/>
      <c r="T25" s="660"/>
      <c r="U25" s="660"/>
      <c r="V25" s="660"/>
      <c r="W25" s="660"/>
      <c r="X25" s="660"/>
      <c r="Y25" s="661"/>
      <c r="Z25" s="662">
        <v>54.7</v>
      </c>
      <c r="AA25" s="662"/>
      <c r="AB25" s="662"/>
      <c r="AC25" s="662"/>
      <c r="AD25" s="663">
        <v>5825111</v>
      </c>
      <c r="AE25" s="663"/>
      <c r="AF25" s="663"/>
      <c r="AG25" s="663"/>
      <c r="AH25" s="663"/>
      <c r="AI25" s="663"/>
      <c r="AJ25" s="663"/>
      <c r="AK25" s="663"/>
      <c r="AL25" s="664">
        <v>99.5</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131</v>
      </c>
      <c r="BH25" s="660"/>
      <c r="BI25" s="660"/>
      <c r="BJ25" s="660"/>
      <c r="BK25" s="660"/>
      <c r="BL25" s="660"/>
      <c r="BM25" s="660"/>
      <c r="BN25" s="661"/>
      <c r="BO25" s="662" t="s">
        <v>268</v>
      </c>
      <c r="BP25" s="662"/>
      <c r="BQ25" s="662"/>
      <c r="BR25" s="662"/>
      <c r="BS25" s="663" t="s">
        <v>131</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1505230</v>
      </c>
      <c r="CS25" s="691"/>
      <c r="CT25" s="691"/>
      <c r="CU25" s="691"/>
      <c r="CV25" s="691"/>
      <c r="CW25" s="691"/>
      <c r="CX25" s="691"/>
      <c r="CY25" s="692"/>
      <c r="CZ25" s="664">
        <v>14.4</v>
      </c>
      <c r="DA25" s="689"/>
      <c r="DB25" s="689"/>
      <c r="DC25" s="693"/>
      <c r="DD25" s="668">
        <v>1202617</v>
      </c>
      <c r="DE25" s="691"/>
      <c r="DF25" s="691"/>
      <c r="DG25" s="691"/>
      <c r="DH25" s="691"/>
      <c r="DI25" s="691"/>
      <c r="DJ25" s="691"/>
      <c r="DK25" s="692"/>
      <c r="DL25" s="668">
        <v>1193258</v>
      </c>
      <c r="DM25" s="691"/>
      <c r="DN25" s="691"/>
      <c r="DO25" s="691"/>
      <c r="DP25" s="691"/>
      <c r="DQ25" s="691"/>
      <c r="DR25" s="691"/>
      <c r="DS25" s="691"/>
      <c r="DT25" s="691"/>
      <c r="DU25" s="691"/>
      <c r="DV25" s="692"/>
      <c r="DW25" s="664">
        <v>20</v>
      </c>
      <c r="DX25" s="689"/>
      <c r="DY25" s="689"/>
      <c r="DZ25" s="689"/>
      <c r="EA25" s="689"/>
      <c r="EB25" s="689"/>
      <c r="EC25" s="690"/>
    </row>
    <row r="26" spans="2:133" ht="11.25" customHeight="1" x14ac:dyDescent="0.2">
      <c r="B26" s="656" t="s">
        <v>299</v>
      </c>
      <c r="C26" s="657"/>
      <c r="D26" s="657"/>
      <c r="E26" s="657"/>
      <c r="F26" s="657"/>
      <c r="G26" s="657"/>
      <c r="H26" s="657"/>
      <c r="I26" s="657"/>
      <c r="J26" s="657"/>
      <c r="K26" s="657"/>
      <c r="L26" s="657"/>
      <c r="M26" s="657"/>
      <c r="N26" s="657"/>
      <c r="O26" s="657"/>
      <c r="P26" s="657"/>
      <c r="Q26" s="658"/>
      <c r="R26" s="659">
        <v>1737</v>
      </c>
      <c r="S26" s="660"/>
      <c r="T26" s="660"/>
      <c r="U26" s="660"/>
      <c r="V26" s="660"/>
      <c r="W26" s="660"/>
      <c r="X26" s="660"/>
      <c r="Y26" s="661"/>
      <c r="Z26" s="662">
        <v>0</v>
      </c>
      <c r="AA26" s="662"/>
      <c r="AB26" s="662"/>
      <c r="AC26" s="662"/>
      <c r="AD26" s="663">
        <v>1737</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268</v>
      </c>
      <c r="BP26" s="662"/>
      <c r="BQ26" s="662"/>
      <c r="BR26" s="662"/>
      <c r="BS26" s="663" t="s">
        <v>237</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878021</v>
      </c>
      <c r="CS26" s="660"/>
      <c r="CT26" s="660"/>
      <c r="CU26" s="660"/>
      <c r="CV26" s="660"/>
      <c r="CW26" s="660"/>
      <c r="CX26" s="660"/>
      <c r="CY26" s="661"/>
      <c r="CZ26" s="664">
        <v>8.4</v>
      </c>
      <c r="DA26" s="689"/>
      <c r="DB26" s="689"/>
      <c r="DC26" s="693"/>
      <c r="DD26" s="668">
        <v>615509</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89"/>
      <c r="DY26" s="689"/>
      <c r="DZ26" s="689"/>
      <c r="EA26" s="689"/>
      <c r="EB26" s="689"/>
      <c r="EC26" s="690"/>
    </row>
    <row r="27" spans="2:133" ht="11.25" customHeight="1" x14ac:dyDescent="0.2">
      <c r="B27" s="656" t="s">
        <v>302</v>
      </c>
      <c r="C27" s="657"/>
      <c r="D27" s="657"/>
      <c r="E27" s="657"/>
      <c r="F27" s="657"/>
      <c r="G27" s="657"/>
      <c r="H27" s="657"/>
      <c r="I27" s="657"/>
      <c r="J27" s="657"/>
      <c r="K27" s="657"/>
      <c r="L27" s="657"/>
      <c r="M27" s="657"/>
      <c r="N27" s="657"/>
      <c r="O27" s="657"/>
      <c r="P27" s="657"/>
      <c r="Q27" s="658"/>
      <c r="R27" s="659">
        <v>102875</v>
      </c>
      <c r="S27" s="660"/>
      <c r="T27" s="660"/>
      <c r="U27" s="660"/>
      <c r="V27" s="660"/>
      <c r="W27" s="660"/>
      <c r="X27" s="660"/>
      <c r="Y27" s="661"/>
      <c r="Z27" s="662">
        <v>0.9</v>
      </c>
      <c r="AA27" s="662"/>
      <c r="AB27" s="662"/>
      <c r="AC27" s="662"/>
      <c r="AD27" s="663" t="s">
        <v>131</v>
      </c>
      <c r="AE27" s="663"/>
      <c r="AF27" s="663"/>
      <c r="AG27" s="663"/>
      <c r="AH27" s="663"/>
      <c r="AI27" s="663"/>
      <c r="AJ27" s="663"/>
      <c r="AK27" s="663"/>
      <c r="AL27" s="664" t="s">
        <v>131</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3083461</v>
      </c>
      <c r="BH27" s="660"/>
      <c r="BI27" s="660"/>
      <c r="BJ27" s="660"/>
      <c r="BK27" s="660"/>
      <c r="BL27" s="660"/>
      <c r="BM27" s="660"/>
      <c r="BN27" s="661"/>
      <c r="BO27" s="662">
        <v>100</v>
      </c>
      <c r="BP27" s="662"/>
      <c r="BQ27" s="662"/>
      <c r="BR27" s="662"/>
      <c r="BS27" s="663" t="s">
        <v>237</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1552630</v>
      </c>
      <c r="CS27" s="691"/>
      <c r="CT27" s="691"/>
      <c r="CU27" s="691"/>
      <c r="CV27" s="691"/>
      <c r="CW27" s="691"/>
      <c r="CX27" s="691"/>
      <c r="CY27" s="692"/>
      <c r="CZ27" s="664">
        <v>14.9</v>
      </c>
      <c r="DA27" s="689"/>
      <c r="DB27" s="689"/>
      <c r="DC27" s="693"/>
      <c r="DD27" s="668">
        <v>610443</v>
      </c>
      <c r="DE27" s="691"/>
      <c r="DF27" s="691"/>
      <c r="DG27" s="691"/>
      <c r="DH27" s="691"/>
      <c r="DI27" s="691"/>
      <c r="DJ27" s="691"/>
      <c r="DK27" s="692"/>
      <c r="DL27" s="668">
        <v>434024</v>
      </c>
      <c r="DM27" s="691"/>
      <c r="DN27" s="691"/>
      <c r="DO27" s="691"/>
      <c r="DP27" s="691"/>
      <c r="DQ27" s="691"/>
      <c r="DR27" s="691"/>
      <c r="DS27" s="691"/>
      <c r="DT27" s="691"/>
      <c r="DU27" s="691"/>
      <c r="DV27" s="692"/>
      <c r="DW27" s="664">
        <v>7.3</v>
      </c>
      <c r="DX27" s="689"/>
      <c r="DY27" s="689"/>
      <c r="DZ27" s="689"/>
      <c r="EA27" s="689"/>
      <c r="EB27" s="689"/>
      <c r="EC27" s="690"/>
    </row>
    <row r="28" spans="2:133" ht="11.25" customHeight="1" x14ac:dyDescent="0.2">
      <c r="B28" s="656" t="s">
        <v>305</v>
      </c>
      <c r="C28" s="657"/>
      <c r="D28" s="657"/>
      <c r="E28" s="657"/>
      <c r="F28" s="657"/>
      <c r="G28" s="657"/>
      <c r="H28" s="657"/>
      <c r="I28" s="657"/>
      <c r="J28" s="657"/>
      <c r="K28" s="657"/>
      <c r="L28" s="657"/>
      <c r="M28" s="657"/>
      <c r="N28" s="657"/>
      <c r="O28" s="657"/>
      <c r="P28" s="657"/>
      <c r="Q28" s="658"/>
      <c r="R28" s="659">
        <v>85417</v>
      </c>
      <c r="S28" s="660"/>
      <c r="T28" s="660"/>
      <c r="U28" s="660"/>
      <c r="V28" s="660"/>
      <c r="W28" s="660"/>
      <c r="X28" s="660"/>
      <c r="Y28" s="661"/>
      <c r="Z28" s="662">
        <v>0.8</v>
      </c>
      <c r="AA28" s="662"/>
      <c r="AB28" s="662"/>
      <c r="AC28" s="662"/>
      <c r="AD28" s="663">
        <v>8690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847857</v>
      </c>
      <c r="CS28" s="660"/>
      <c r="CT28" s="660"/>
      <c r="CU28" s="660"/>
      <c r="CV28" s="660"/>
      <c r="CW28" s="660"/>
      <c r="CX28" s="660"/>
      <c r="CY28" s="661"/>
      <c r="CZ28" s="664">
        <v>8.1</v>
      </c>
      <c r="DA28" s="689"/>
      <c r="DB28" s="689"/>
      <c r="DC28" s="693"/>
      <c r="DD28" s="668">
        <v>847857</v>
      </c>
      <c r="DE28" s="660"/>
      <c r="DF28" s="660"/>
      <c r="DG28" s="660"/>
      <c r="DH28" s="660"/>
      <c r="DI28" s="660"/>
      <c r="DJ28" s="660"/>
      <c r="DK28" s="661"/>
      <c r="DL28" s="668">
        <v>847857</v>
      </c>
      <c r="DM28" s="660"/>
      <c r="DN28" s="660"/>
      <c r="DO28" s="660"/>
      <c r="DP28" s="660"/>
      <c r="DQ28" s="660"/>
      <c r="DR28" s="660"/>
      <c r="DS28" s="660"/>
      <c r="DT28" s="660"/>
      <c r="DU28" s="660"/>
      <c r="DV28" s="661"/>
      <c r="DW28" s="664">
        <v>14.2</v>
      </c>
      <c r="DX28" s="689"/>
      <c r="DY28" s="689"/>
      <c r="DZ28" s="689"/>
      <c r="EA28" s="689"/>
      <c r="EB28" s="689"/>
      <c r="EC28" s="690"/>
    </row>
    <row r="29" spans="2:133" ht="11.25" customHeight="1" x14ac:dyDescent="0.2">
      <c r="B29" s="656" t="s">
        <v>307</v>
      </c>
      <c r="C29" s="657"/>
      <c r="D29" s="657"/>
      <c r="E29" s="657"/>
      <c r="F29" s="657"/>
      <c r="G29" s="657"/>
      <c r="H29" s="657"/>
      <c r="I29" s="657"/>
      <c r="J29" s="657"/>
      <c r="K29" s="657"/>
      <c r="L29" s="657"/>
      <c r="M29" s="657"/>
      <c r="N29" s="657"/>
      <c r="O29" s="657"/>
      <c r="P29" s="657"/>
      <c r="Q29" s="658"/>
      <c r="R29" s="659">
        <v>44482</v>
      </c>
      <c r="S29" s="660"/>
      <c r="T29" s="660"/>
      <c r="U29" s="660"/>
      <c r="V29" s="660"/>
      <c r="W29" s="660"/>
      <c r="X29" s="660"/>
      <c r="Y29" s="661"/>
      <c r="Z29" s="662">
        <v>0.4</v>
      </c>
      <c r="AA29" s="662"/>
      <c r="AB29" s="662"/>
      <c r="AC29" s="662"/>
      <c r="AD29" s="663" t="s">
        <v>131</v>
      </c>
      <c r="AE29" s="663"/>
      <c r="AF29" s="663"/>
      <c r="AG29" s="663"/>
      <c r="AH29" s="663"/>
      <c r="AI29" s="663"/>
      <c r="AJ29" s="663"/>
      <c r="AK29" s="663"/>
      <c r="AL29" s="664" t="s">
        <v>237</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847857</v>
      </c>
      <c r="CS29" s="691"/>
      <c r="CT29" s="691"/>
      <c r="CU29" s="691"/>
      <c r="CV29" s="691"/>
      <c r="CW29" s="691"/>
      <c r="CX29" s="691"/>
      <c r="CY29" s="692"/>
      <c r="CZ29" s="664">
        <v>8.1</v>
      </c>
      <c r="DA29" s="689"/>
      <c r="DB29" s="689"/>
      <c r="DC29" s="693"/>
      <c r="DD29" s="668">
        <v>847857</v>
      </c>
      <c r="DE29" s="691"/>
      <c r="DF29" s="691"/>
      <c r="DG29" s="691"/>
      <c r="DH29" s="691"/>
      <c r="DI29" s="691"/>
      <c r="DJ29" s="691"/>
      <c r="DK29" s="692"/>
      <c r="DL29" s="668">
        <v>847857</v>
      </c>
      <c r="DM29" s="691"/>
      <c r="DN29" s="691"/>
      <c r="DO29" s="691"/>
      <c r="DP29" s="691"/>
      <c r="DQ29" s="691"/>
      <c r="DR29" s="691"/>
      <c r="DS29" s="691"/>
      <c r="DT29" s="691"/>
      <c r="DU29" s="691"/>
      <c r="DV29" s="692"/>
      <c r="DW29" s="664">
        <v>14.2</v>
      </c>
      <c r="DX29" s="689"/>
      <c r="DY29" s="689"/>
      <c r="DZ29" s="689"/>
      <c r="EA29" s="689"/>
      <c r="EB29" s="689"/>
      <c r="EC29" s="690"/>
    </row>
    <row r="30" spans="2:133" ht="11.25" customHeight="1" x14ac:dyDescent="0.2">
      <c r="B30" s="656" t="s">
        <v>310</v>
      </c>
      <c r="C30" s="657"/>
      <c r="D30" s="657"/>
      <c r="E30" s="657"/>
      <c r="F30" s="657"/>
      <c r="G30" s="657"/>
      <c r="H30" s="657"/>
      <c r="I30" s="657"/>
      <c r="J30" s="657"/>
      <c r="K30" s="657"/>
      <c r="L30" s="657"/>
      <c r="M30" s="657"/>
      <c r="N30" s="657"/>
      <c r="O30" s="657"/>
      <c r="P30" s="657"/>
      <c r="Q30" s="658"/>
      <c r="R30" s="659">
        <v>1110421</v>
      </c>
      <c r="S30" s="660"/>
      <c r="T30" s="660"/>
      <c r="U30" s="660"/>
      <c r="V30" s="660"/>
      <c r="W30" s="660"/>
      <c r="X30" s="660"/>
      <c r="Y30" s="661"/>
      <c r="Z30" s="662">
        <v>10.199999999999999</v>
      </c>
      <c r="AA30" s="662"/>
      <c r="AB30" s="662"/>
      <c r="AC30" s="662"/>
      <c r="AD30" s="663" t="s">
        <v>268</v>
      </c>
      <c r="AE30" s="663"/>
      <c r="AF30" s="663"/>
      <c r="AG30" s="663"/>
      <c r="AH30" s="663"/>
      <c r="AI30" s="663"/>
      <c r="AJ30" s="663"/>
      <c r="AK30" s="663"/>
      <c r="AL30" s="664" t="s">
        <v>131</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816121</v>
      </c>
      <c r="CS30" s="660"/>
      <c r="CT30" s="660"/>
      <c r="CU30" s="660"/>
      <c r="CV30" s="660"/>
      <c r="CW30" s="660"/>
      <c r="CX30" s="660"/>
      <c r="CY30" s="661"/>
      <c r="CZ30" s="664">
        <v>7.8</v>
      </c>
      <c r="DA30" s="689"/>
      <c r="DB30" s="689"/>
      <c r="DC30" s="693"/>
      <c r="DD30" s="668">
        <v>816121</v>
      </c>
      <c r="DE30" s="660"/>
      <c r="DF30" s="660"/>
      <c r="DG30" s="660"/>
      <c r="DH30" s="660"/>
      <c r="DI30" s="660"/>
      <c r="DJ30" s="660"/>
      <c r="DK30" s="661"/>
      <c r="DL30" s="668">
        <v>816121</v>
      </c>
      <c r="DM30" s="660"/>
      <c r="DN30" s="660"/>
      <c r="DO30" s="660"/>
      <c r="DP30" s="660"/>
      <c r="DQ30" s="660"/>
      <c r="DR30" s="660"/>
      <c r="DS30" s="660"/>
      <c r="DT30" s="660"/>
      <c r="DU30" s="660"/>
      <c r="DV30" s="661"/>
      <c r="DW30" s="664">
        <v>13.7</v>
      </c>
      <c r="DX30" s="689"/>
      <c r="DY30" s="689"/>
      <c r="DZ30" s="689"/>
      <c r="EA30" s="689"/>
      <c r="EB30" s="689"/>
      <c r="EC30" s="690"/>
    </row>
    <row r="31" spans="2:133" ht="11.25" customHeight="1" x14ac:dyDescent="0.2">
      <c r="B31" s="672" t="s">
        <v>314</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237</v>
      </c>
      <c r="AM31" s="665"/>
      <c r="AN31" s="665"/>
      <c r="AO31" s="666"/>
      <c r="AP31" s="705" t="s">
        <v>315</v>
      </c>
      <c r="AQ31" s="706"/>
      <c r="AR31" s="706"/>
      <c r="AS31" s="706"/>
      <c r="AT31" s="711" t="s">
        <v>316</v>
      </c>
      <c r="AU31" s="218"/>
      <c r="AV31" s="218"/>
      <c r="AW31" s="218"/>
      <c r="AX31" s="645" t="s">
        <v>191</v>
      </c>
      <c r="AY31" s="646"/>
      <c r="AZ31" s="646"/>
      <c r="BA31" s="646"/>
      <c r="BB31" s="646"/>
      <c r="BC31" s="646"/>
      <c r="BD31" s="646"/>
      <c r="BE31" s="646"/>
      <c r="BF31" s="647"/>
      <c r="BG31" s="715">
        <v>99.7</v>
      </c>
      <c r="BH31" s="703"/>
      <c r="BI31" s="703"/>
      <c r="BJ31" s="703"/>
      <c r="BK31" s="703"/>
      <c r="BL31" s="703"/>
      <c r="BM31" s="654">
        <v>98.8</v>
      </c>
      <c r="BN31" s="703"/>
      <c r="BO31" s="703"/>
      <c r="BP31" s="703"/>
      <c r="BQ31" s="704"/>
      <c r="BR31" s="715">
        <v>99.7</v>
      </c>
      <c r="BS31" s="703"/>
      <c r="BT31" s="703"/>
      <c r="BU31" s="703"/>
      <c r="BV31" s="703"/>
      <c r="BW31" s="703"/>
      <c r="BX31" s="654">
        <v>98.6</v>
      </c>
      <c r="BY31" s="703"/>
      <c r="BZ31" s="703"/>
      <c r="CA31" s="703"/>
      <c r="CB31" s="704"/>
      <c r="CD31" s="697"/>
      <c r="CE31" s="698"/>
      <c r="CF31" s="656" t="s">
        <v>317</v>
      </c>
      <c r="CG31" s="657"/>
      <c r="CH31" s="657"/>
      <c r="CI31" s="657"/>
      <c r="CJ31" s="657"/>
      <c r="CK31" s="657"/>
      <c r="CL31" s="657"/>
      <c r="CM31" s="657"/>
      <c r="CN31" s="657"/>
      <c r="CO31" s="657"/>
      <c r="CP31" s="657"/>
      <c r="CQ31" s="658"/>
      <c r="CR31" s="659">
        <v>31736</v>
      </c>
      <c r="CS31" s="691"/>
      <c r="CT31" s="691"/>
      <c r="CU31" s="691"/>
      <c r="CV31" s="691"/>
      <c r="CW31" s="691"/>
      <c r="CX31" s="691"/>
      <c r="CY31" s="692"/>
      <c r="CZ31" s="664">
        <v>0.3</v>
      </c>
      <c r="DA31" s="689"/>
      <c r="DB31" s="689"/>
      <c r="DC31" s="693"/>
      <c r="DD31" s="668">
        <v>31736</v>
      </c>
      <c r="DE31" s="691"/>
      <c r="DF31" s="691"/>
      <c r="DG31" s="691"/>
      <c r="DH31" s="691"/>
      <c r="DI31" s="691"/>
      <c r="DJ31" s="691"/>
      <c r="DK31" s="692"/>
      <c r="DL31" s="668">
        <v>31736</v>
      </c>
      <c r="DM31" s="691"/>
      <c r="DN31" s="691"/>
      <c r="DO31" s="691"/>
      <c r="DP31" s="691"/>
      <c r="DQ31" s="691"/>
      <c r="DR31" s="691"/>
      <c r="DS31" s="691"/>
      <c r="DT31" s="691"/>
      <c r="DU31" s="691"/>
      <c r="DV31" s="692"/>
      <c r="DW31" s="664">
        <v>0.5</v>
      </c>
      <c r="DX31" s="689"/>
      <c r="DY31" s="689"/>
      <c r="DZ31" s="689"/>
      <c r="EA31" s="689"/>
      <c r="EB31" s="689"/>
      <c r="EC31" s="690"/>
    </row>
    <row r="32" spans="2:133" ht="11.25" customHeight="1" x14ac:dyDescent="0.2">
      <c r="B32" s="656" t="s">
        <v>318</v>
      </c>
      <c r="C32" s="657"/>
      <c r="D32" s="657"/>
      <c r="E32" s="657"/>
      <c r="F32" s="657"/>
      <c r="G32" s="657"/>
      <c r="H32" s="657"/>
      <c r="I32" s="657"/>
      <c r="J32" s="657"/>
      <c r="K32" s="657"/>
      <c r="L32" s="657"/>
      <c r="M32" s="657"/>
      <c r="N32" s="657"/>
      <c r="O32" s="657"/>
      <c r="P32" s="657"/>
      <c r="Q32" s="658"/>
      <c r="R32" s="659">
        <v>808438</v>
      </c>
      <c r="S32" s="660"/>
      <c r="T32" s="660"/>
      <c r="U32" s="660"/>
      <c r="V32" s="660"/>
      <c r="W32" s="660"/>
      <c r="X32" s="660"/>
      <c r="Y32" s="661"/>
      <c r="Z32" s="662">
        <v>7.4</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319</v>
      </c>
      <c r="AX32" s="656" t="s">
        <v>320</v>
      </c>
      <c r="AY32" s="657"/>
      <c r="AZ32" s="657"/>
      <c r="BA32" s="657"/>
      <c r="BB32" s="657"/>
      <c r="BC32" s="657"/>
      <c r="BD32" s="657"/>
      <c r="BE32" s="657"/>
      <c r="BF32" s="658"/>
      <c r="BG32" s="716">
        <v>99.7</v>
      </c>
      <c r="BH32" s="691"/>
      <c r="BI32" s="691"/>
      <c r="BJ32" s="691"/>
      <c r="BK32" s="691"/>
      <c r="BL32" s="691"/>
      <c r="BM32" s="665">
        <v>98.8</v>
      </c>
      <c r="BN32" s="691"/>
      <c r="BO32" s="691"/>
      <c r="BP32" s="691"/>
      <c r="BQ32" s="714"/>
      <c r="BR32" s="716">
        <v>99.6</v>
      </c>
      <c r="BS32" s="691"/>
      <c r="BT32" s="691"/>
      <c r="BU32" s="691"/>
      <c r="BV32" s="691"/>
      <c r="BW32" s="691"/>
      <c r="BX32" s="665">
        <v>98.8</v>
      </c>
      <c r="BY32" s="691"/>
      <c r="BZ32" s="691"/>
      <c r="CA32" s="691"/>
      <c r="CB32" s="714"/>
      <c r="CD32" s="699"/>
      <c r="CE32" s="700"/>
      <c r="CF32" s="656" t="s">
        <v>321</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3"/>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89"/>
      <c r="DY32" s="689"/>
      <c r="DZ32" s="689"/>
      <c r="EA32" s="689"/>
      <c r="EB32" s="689"/>
      <c r="EC32" s="690"/>
    </row>
    <row r="33" spans="2:133" ht="11.25" customHeight="1" x14ac:dyDescent="0.2">
      <c r="B33" s="656" t="s">
        <v>322</v>
      </c>
      <c r="C33" s="657"/>
      <c r="D33" s="657"/>
      <c r="E33" s="657"/>
      <c r="F33" s="657"/>
      <c r="G33" s="657"/>
      <c r="H33" s="657"/>
      <c r="I33" s="657"/>
      <c r="J33" s="657"/>
      <c r="K33" s="657"/>
      <c r="L33" s="657"/>
      <c r="M33" s="657"/>
      <c r="N33" s="657"/>
      <c r="O33" s="657"/>
      <c r="P33" s="657"/>
      <c r="Q33" s="658"/>
      <c r="R33" s="659">
        <v>18807</v>
      </c>
      <c r="S33" s="660"/>
      <c r="T33" s="660"/>
      <c r="U33" s="660"/>
      <c r="V33" s="660"/>
      <c r="W33" s="660"/>
      <c r="X33" s="660"/>
      <c r="Y33" s="661"/>
      <c r="Z33" s="662">
        <v>0.2</v>
      </c>
      <c r="AA33" s="662"/>
      <c r="AB33" s="662"/>
      <c r="AC33" s="662"/>
      <c r="AD33" s="663">
        <v>5884</v>
      </c>
      <c r="AE33" s="663"/>
      <c r="AF33" s="663"/>
      <c r="AG33" s="663"/>
      <c r="AH33" s="663"/>
      <c r="AI33" s="663"/>
      <c r="AJ33" s="663"/>
      <c r="AK33" s="663"/>
      <c r="AL33" s="664">
        <v>0.1</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99.7</v>
      </c>
      <c r="BH33" s="718"/>
      <c r="BI33" s="718"/>
      <c r="BJ33" s="718"/>
      <c r="BK33" s="718"/>
      <c r="BL33" s="718"/>
      <c r="BM33" s="719">
        <v>98.6</v>
      </c>
      <c r="BN33" s="718"/>
      <c r="BO33" s="718"/>
      <c r="BP33" s="718"/>
      <c r="BQ33" s="720"/>
      <c r="BR33" s="717">
        <v>99.6</v>
      </c>
      <c r="BS33" s="718"/>
      <c r="BT33" s="718"/>
      <c r="BU33" s="718"/>
      <c r="BV33" s="718"/>
      <c r="BW33" s="718"/>
      <c r="BX33" s="719">
        <v>98.3</v>
      </c>
      <c r="BY33" s="718"/>
      <c r="BZ33" s="718"/>
      <c r="CA33" s="718"/>
      <c r="CB33" s="720"/>
      <c r="CD33" s="656" t="s">
        <v>324</v>
      </c>
      <c r="CE33" s="657"/>
      <c r="CF33" s="657"/>
      <c r="CG33" s="657"/>
      <c r="CH33" s="657"/>
      <c r="CI33" s="657"/>
      <c r="CJ33" s="657"/>
      <c r="CK33" s="657"/>
      <c r="CL33" s="657"/>
      <c r="CM33" s="657"/>
      <c r="CN33" s="657"/>
      <c r="CO33" s="657"/>
      <c r="CP33" s="657"/>
      <c r="CQ33" s="658"/>
      <c r="CR33" s="659">
        <v>5422606</v>
      </c>
      <c r="CS33" s="691"/>
      <c r="CT33" s="691"/>
      <c r="CU33" s="691"/>
      <c r="CV33" s="691"/>
      <c r="CW33" s="691"/>
      <c r="CX33" s="691"/>
      <c r="CY33" s="692"/>
      <c r="CZ33" s="664">
        <v>52</v>
      </c>
      <c r="DA33" s="689"/>
      <c r="DB33" s="689"/>
      <c r="DC33" s="693"/>
      <c r="DD33" s="668">
        <v>4277513</v>
      </c>
      <c r="DE33" s="691"/>
      <c r="DF33" s="691"/>
      <c r="DG33" s="691"/>
      <c r="DH33" s="691"/>
      <c r="DI33" s="691"/>
      <c r="DJ33" s="691"/>
      <c r="DK33" s="692"/>
      <c r="DL33" s="668">
        <v>2274266</v>
      </c>
      <c r="DM33" s="691"/>
      <c r="DN33" s="691"/>
      <c r="DO33" s="691"/>
      <c r="DP33" s="691"/>
      <c r="DQ33" s="691"/>
      <c r="DR33" s="691"/>
      <c r="DS33" s="691"/>
      <c r="DT33" s="691"/>
      <c r="DU33" s="691"/>
      <c r="DV33" s="692"/>
      <c r="DW33" s="664">
        <v>38.200000000000003</v>
      </c>
      <c r="DX33" s="689"/>
      <c r="DY33" s="689"/>
      <c r="DZ33" s="689"/>
      <c r="EA33" s="689"/>
      <c r="EB33" s="689"/>
      <c r="EC33" s="690"/>
    </row>
    <row r="34" spans="2:133" ht="11.25" customHeight="1" x14ac:dyDescent="0.2">
      <c r="B34" s="656" t="s">
        <v>325</v>
      </c>
      <c r="C34" s="657"/>
      <c r="D34" s="657"/>
      <c r="E34" s="657"/>
      <c r="F34" s="657"/>
      <c r="G34" s="657"/>
      <c r="H34" s="657"/>
      <c r="I34" s="657"/>
      <c r="J34" s="657"/>
      <c r="K34" s="657"/>
      <c r="L34" s="657"/>
      <c r="M34" s="657"/>
      <c r="N34" s="657"/>
      <c r="O34" s="657"/>
      <c r="P34" s="657"/>
      <c r="Q34" s="658"/>
      <c r="R34" s="659">
        <v>467209</v>
      </c>
      <c r="S34" s="660"/>
      <c r="T34" s="660"/>
      <c r="U34" s="660"/>
      <c r="V34" s="660"/>
      <c r="W34" s="660"/>
      <c r="X34" s="660"/>
      <c r="Y34" s="661"/>
      <c r="Z34" s="662">
        <v>4.3</v>
      </c>
      <c r="AA34" s="662"/>
      <c r="AB34" s="662"/>
      <c r="AC34" s="662"/>
      <c r="AD34" s="663" t="s">
        <v>131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1464120</v>
      </c>
      <c r="CS34" s="660"/>
      <c r="CT34" s="660"/>
      <c r="CU34" s="660"/>
      <c r="CV34" s="660"/>
      <c r="CW34" s="660"/>
      <c r="CX34" s="660"/>
      <c r="CY34" s="661"/>
      <c r="CZ34" s="664">
        <v>14</v>
      </c>
      <c r="DA34" s="689"/>
      <c r="DB34" s="689"/>
      <c r="DC34" s="693"/>
      <c r="DD34" s="668">
        <v>1095416</v>
      </c>
      <c r="DE34" s="660"/>
      <c r="DF34" s="660"/>
      <c r="DG34" s="660"/>
      <c r="DH34" s="660"/>
      <c r="DI34" s="660"/>
      <c r="DJ34" s="660"/>
      <c r="DK34" s="661"/>
      <c r="DL34" s="668">
        <v>527896</v>
      </c>
      <c r="DM34" s="660"/>
      <c r="DN34" s="660"/>
      <c r="DO34" s="660"/>
      <c r="DP34" s="660"/>
      <c r="DQ34" s="660"/>
      <c r="DR34" s="660"/>
      <c r="DS34" s="660"/>
      <c r="DT34" s="660"/>
      <c r="DU34" s="660"/>
      <c r="DV34" s="661"/>
      <c r="DW34" s="664">
        <v>8.9</v>
      </c>
      <c r="DX34" s="689"/>
      <c r="DY34" s="689"/>
      <c r="DZ34" s="689"/>
      <c r="EA34" s="689"/>
      <c r="EB34" s="689"/>
      <c r="EC34" s="690"/>
    </row>
    <row r="35" spans="2:133" ht="11.25" customHeight="1" x14ac:dyDescent="0.2">
      <c r="B35" s="656" t="s">
        <v>327</v>
      </c>
      <c r="C35" s="657"/>
      <c r="D35" s="657"/>
      <c r="E35" s="657"/>
      <c r="F35" s="657"/>
      <c r="G35" s="657"/>
      <c r="H35" s="657"/>
      <c r="I35" s="657"/>
      <c r="J35" s="657"/>
      <c r="K35" s="657"/>
      <c r="L35" s="657"/>
      <c r="M35" s="657"/>
      <c r="N35" s="657"/>
      <c r="O35" s="657"/>
      <c r="P35" s="657"/>
      <c r="Q35" s="658"/>
      <c r="R35" s="659">
        <v>447007</v>
      </c>
      <c r="S35" s="660"/>
      <c r="T35" s="660"/>
      <c r="U35" s="660"/>
      <c r="V35" s="660"/>
      <c r="W35" s="660"/>
      <c r="X35" s="660"/>
      <c r="Y35" s="661"/>
      <c r="Z35" s="662">
        <v>4.0999999999999996</v>
      </c>
      <c r="AA35" s="662"/>
      <c r="AB35" s="662"/>
      <c r="AC35" s="662"/>
      <c r="AD35" s="663">
        <v>11672</v>
      </c>
      <c r="AE35" s="663"/>
      <c r="AF35" s="663"/>
      <c r="AG35" s="663"/>
      <c r="AH35" s="663"/>
      <c r="AI35" s="663"/>
      <c r="AJ35" s="663"/>
      <c r="AK35" s="663"/>
      <c r="AL35" s="664">
        <v>0.2</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201617</v>
      </c>
      <c r="CS35" s="691"/>
      <c r="CT35" s="691"/>
      <c r="CU35" s="691"/>
      <c r="CV35" s="691"/>
      <c r="CW35" s="691"/>
      <c r="CX35" s="691"/>
      <c r="CY35" s="692"/>
      <c r="CZ35" s="664">
        <v>1.9</v>
      </c>
      <c r="DA35" s="689"/>
      <c r="DB35" s="689"/>
      <c r="DC35" s="693"/>
      <c r="DD35" s="668">
        <v>157100</v>
      </c>
      <c r="DE35" s="691"/>
      <c r="DF35" s="691"/>
      <c r="DG35" s="691"/>
      <c r="DH35" s="691"/>
      <c r="DI35" s="691"/>
      <c r="DJ35" s="691"/>
      <c r="DK35" s="692"/>
      <c r="DL35" s="668">
        <v>157100</v>
      </c>
      <c r="DM35" s="691"/>
      <c r="DN35" s="691"/>
      <c r="DO35" s="691"/>
      <c r="DP35" s="691"/>
      <c r="DQ35" s="691"/>
      <c r="DR35" s="691"/>
      <c r="DS35" s="691"/>
      <c r="DT35" s="691"/>
      <c r="DU35" s="691"/>
      <c r="DV35" s="692"/>
      <c r="DW35" s="664">
        <v>2.6</v>
      </c>
      <c r="DX35" s="689"/>
      <c r="DY35" s="689"/>
      <c r="DZ35" s="689"/>
      <c r="EA35" s="689"/>
      <c r="EB35" s="689"/>
      <c r="EC35" s="690"/>
    </row>
    <row r="36" spans="2:133" ht="11.25" customHeight="1" x14ac:dyDescent="0.2">
      <c r="B36" s="656" t="s">
        <v>331</v>
      </c>
      <c r="C36" s="657"/>
      <c r="D36" s="657"/>
      <c r="E36" s="657"/>
      <c r="F36" s="657"/>
      <c r="G36" s="657"/>
      <c r="H36" s="657"/>
      <c r="I36" s="657"/>
      <c r="J36" s="657"/>
      <c r="K36" s="657"/>
      <c r="L36" s="657"/>
      <c r="M36" s="657"/>
      <c r="N36" s="657"/>
      <c r="O36" s="657"/>
      <c r="P36" s="657"/>
      <c r="Q36" s="658"/>
      <c r="R36" s="659">
        <v>957198</v>
      </c>
      <c r="S36" s="660"/>
      <c r="T36" s="660"/>
      <c r="U36" s="660"/>
      <c r="V36" s="660"/>
      <c r="W36" s="660"/>
      <c r="X36" s="660"/>
      <c r="Y36" s="661"/>
      <c r="Z36" s="662">
        <v>8.8000000000000007</v>
      </c>
      <c r="AA36" s="662"/>
      <c r="AB36" s="662"/>
      <c r="AC36" s="662"/>
      <c r="AD36" s="663" t="s">
        <v>131</v>
      </c>
      <c r="AE36" s="663"/>
      <c r="AF36" s="663"/>
      <c r="AG36" s="663"/>
      <c r="AH36" s="663"/>
      <c r="AI36" s="663"/>
      <c r="AJ36" s="663"/>
      <c r="AK36" s="663"/>
      <c r="AL36" s="664" t="s">
        <v>131</v>
      </c>
      <c r="AM36" s="665"/>
      <c r="AN36" s="665"/>
      <c r="AO36" s="666"/>
      <c r="AP36" s="222"/>
      <c r="AQ36" s="725" t="s">
        <v>332</v>
      </c>
      <c r="AR36" s="726"/>
      <c r="AS36" s="726"/>
      <c r="AT36" s="726"/>
      <c r="AU36" s="726"/>
      <c r="AV36" s="726"/>
      <c r="AW36" s="726"/>
      <c r="AX36" s="726"/>
      <c r="AY36" s="727"/>
      <c r="AZ36" s="648">
        <v>1331169</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191846</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1750762</v>
      </c>
      <c r="CS36" s="660"/>
      <c r="CT36" s="660"/>
      <c r="CU36" s="660"/>
      <c r="CV36" s="660"/>
      <c r="CW36" s="660"/>
      <c r="CX36" s="660"/>
      <c r="CY36" s="661"/>
      <c r="CZ36" s="664">
        <v>16.8</v>
      </c>
      <c r="DA36" s="689"/>
      <c r="DB36" s="689"/>
      <c r="DC36" s="693"/>
      <c r="DD36" s="668">
        <v>1180296</v>
      </c>
      <c r="DE36" s="660"/>
      <c r="DF36" s="660"/>
      <c r="DG36" s="660"/>
      <c r="DH36" s="660"/>
      <c r="DI36" s="660"/>
      <c r="DJ36" s="660"/>
      <c r="DK36" s="661"/>
      <c r="DL36" s="668">
        <v>867749</v>
      </c>
      <c r="DM36" s="660"/>
      <c r="DN36" s="660"/>
      <c r="DO36" s="660"/>
      <c r="DP36" s="660"/>
      <c r="DQ36" s="660"/>
      <c r="DR36" s="660"/>
      <c r="DS36" s="660"/>
      <c r="DT36" s="660"/>
      <c r="DU36" s="660"/>
      <c r="DV36" s="661"/>
      <c r="DW36" s="664">
        <v>14.6</v>
      </c>
      <c r="DX36" s="689"/>
      <c r="DY36" s="689"/>
      <c r="DZ36" s="689"/>
      <c r="EA36" s="689"/>
      <c r="EB36" s="689"/>
      <c r="EC36" s="690"/>
    </row>
    <row r="37" spans="2:133" ht="11.25" customHeight="1" x14ac:dyDescent="0.2">
      <c r="B37" s="656" t="s">
        <v>335</v>
      </c>
      <c r="C37" s="657"/>
      <c r="D37" s="657"/>
      <c r="E37" s="657"/>
      <c r="F37" s="657"/>
      <c r="G37" s="657"/>
      <c r="H37" s="657"/>
      <c r="I37" s="657"/>
      <c r="J37" s="657"/>
      <c r="K37" s="657"/>
      <c r="L37" s="657"/>
      <c r="M37" s="657"/>
      <c r="N37" s="657"/>
      <c r="O37" s="657"/>
      <c r="P37" s="657"/>
      <c r="Q37" s="658"/>
      <c r="R37" s="659">
        <v>312968</v>
      </c>
      <c r="S37" s="660"/>
      <c r="T37" s="660"/>
      <c r="U37" s="660"/>
      <c r="V37" s="660"/>
      <c r="W37" s="660"/>
      <c r="X37" s="660"/>
      <c r="Y37" s="661"/>
      <c r="Z37" s="662">
        <v>2.9</v>
      </c>
      <c r="AA37" s="662"/>
      <c r="AB37" s="662"/>
      <c r="AC37" s="662"/>
      <c r="AD37" s="663">
        <v>695</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532977</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176381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629208</v>
      </c>
      <c r="CS37" s="691"/>
      <c r="CT37" s="691"/>
      <c r="CU37" s="691"/>
      <c r="CV37" s="691"/>
      <c r="CW37" s="691"/>
      <c r="CX37" s="691"/>
      <c r="CY37" s="692"/>
      <c r="CZ37" s="664">
        <v>6</v>
      </c>
      <c r="DA37" s="689"/>
      <c r="DB37" s="689"/>
      <c r="DC37" s="693"/>
      <c r="DD37" s="668">
        <v>621878</v>
      </c>
      <c r="DE37" s="691"/>
      <c r="DF37" s="691"/>
      <c r="DG37" s="691"/>
      <c r="DH37" s="691"/>
      <c r="DI37" s="691"/>
      <c r="DJ37" s="691"/>
      <c r="DK37" s="692"/>
      <c r="DL37" s="668">
        <v>530276</v>
      </c>
      <c r="DM37" s="691"/>
      <c r="DN37" s="691"/>
      <c r="DO37" s="691"/>
      <c r="DP37" s="691"/>
      <c r="DQ37" s="691"/>
      <c r="DR37" s="691"/>
      <c r="DS37" s="691"/>
      <c r="DT37" s="691"/>
      <c r="DU37" s="691"/>
      <c r="DV37" s="692"/>
      <c r="DW37" s="664">
        <v>8.9</v>
      </c>
      <c r="DX37" s="689"/>
      <c r="DY37" s="689"/>
      <c r="DZ37" s="689"/>
      <c r="EA37" s="689"/>
      <c r="EB37" s="689"/>
      <c r="EC37" s="690"/>
    </row>
    <row r="38" spans="2:133" ht="11.25" customHeight="1" x14ac:dyDescent="0.2">
      <c r="B38" s="656" t="s">
        <v>339</v>
      </c>
      <c r="C38" s="657"/>
      <c r="D38" s="657"/>
      <c r="E38" s="657"/>
      <c r="F38" s="657"/>
      <c r="G38" s="657"/>
      <c r="H38" s="657"/>
      <c r="I38" s="657"/>
      <c r="J38" s="657"/>
      <c r="K38" s="657"/>
      <c r="L38" s="657"/>
      <c r="M38" s="657"/>
      <c r="N38" s="657"/>
      <c r="O38" s="657"/>
      <c r="P38" s="657"/>
      <c r="Q38" s="658"/>
      <c r="R38" s="659">
        <v>594958</v>
      </c>
      <c r="S38" s="660"/>
      <c r="T38" s="660"/>
      <c r="U38" s="660"/>
      <c r="V38" s="660"/>
      <c r="W38" s="660"/>
      <c r="X38" s="660"/>
      <c r="Y38" s="661"/>
      <c r="Z38" s="662">
        <v>5.4</v>
      </c>
      <c r="AA38" s="662"/>
      <c r="AB38" s="662"/>
      <c r="AC38" s="662"/>
      <c r="AD38" s="663" t="s">
        <v>131</v>
      </c>
      <c r="AE38" s="663"/>
      <c r="AF38" s="663"/>
      <c r="AG38" s="663"/>
      <c r="AH38" s="663"/>
      <c r="AI38" s="663"/>
      <c r="AJ38" s="663"/>
      <c r="AK38" s="663"/>
      <c r="AL38" s="664" t="s">
        <v>131</v>
      </c>
      <c r="AM38" s="665"/>
      <c r="AN38" s="665"/>
      <c r="AO38" s="666"/>
      <c r="AQ38" s="722" t="s">
        <v>340</v>
      </c>
      <c r="AR38" s="723"/>
      <c r="AS38" s="723"/>
      <c r="AT38" s="723"/>
      <c r="AU38" s="723"/>
      <c r="AV38" s="723"/>
      <c r="AW38" s="723"/>
      <c r="AX38" s="723"/>
      <c r="AY38" s="724"/>
      <c r="AZ38" s="659">
        <v>29416</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2646</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1331169</v>
      </c>
      <c r="CS38" s="660"/>
      <c r="CT38" s="660"/>
      <c r="CU38" s="660"/>
      <c r="CV38" s="660"/>
      <c r="CW38" s="660"/>
      <c r="CX38" s="660"/>
      <c r="CY38" s="661"/>
      <c r="CZ38" s="664">
        <v>12.8</v>
      </c>
      <c r="DA38" s="689"/>
      <c r="DB38" s="689"/>
      <c r="DC38" s="693"/>
      <c r="DD38" s="668">
        <v>1176626</v>
      </c>
      <c r="DE38" s="660"/>
      <c r="DF38" s="660"/>
      <c r="DG38" s="660"/>
      <c r="DH38" s="660"/>
      <c r="DI38" s="660"/>
      <c r="DJ38" s="660"/>
      <c r="DK38" s="661"/>
      <c r="DL38" s="668">
        <v>721521</v>
      </c>
      <c r="DM38" s="660"/>
      <c r="DN38" s="660"/>
      <c r="DO38" s="660"/>
      <c r="DP38" s="660"/>
      <c r="DQ38" s="660"/>
      <c r="DR38" s="660"/>
      <c r="DS38" s="660"/>
      <c r="DT38" s="660"/>
      <c r="DU38" s="660"/>
      <c r="DV38" s="661"/>
      <c r="DW38" s="664">
        <v>12.1</v>
      </c>
      <c r="DX38" s="689"/>
      <c r="DY38" s="689"/>
      <c r="DZ38" s="689"/>
      <c r="EA38" s="689"/>
      <c r="EB38" s="689"/>
      <c r="EC38" s="690"/>
    </row>
    <row r="39" spans="2:133" ht="11.25" customHeight="1" x14ac:dyDescent="0.2">
      <c r="B39" s="656" t="s">
        <v>343</v>
      </c>
      <c r="C39" s="657"/>
      <c r="D39" s="657"/>
      <c r="E39" s="657"/>
      <c r="F39" s="657"/>
      <c r="G39" s="657"/>
      <c r="H39" s="657"/>
      <c r="I39" s="657"/>
      <c r="J39" s="657"/>
      <c r="K39" s="657"/>
      <c r="L39" s="657"/>
      <c r="M39" s="657"/>
      <c r="N39" s="657"/>
      <c r="O39" s="657"/>
      <c r="P39" s="657"/>
      <c r="Q39" s="658"/>
      <c r="R39" s="659" t="s">
        <v>237</v>
      </c>
      <c r="S39" s="660"/>
      <c r="T39" s="660"/>
      <c r="U39" s="660"/>
      <c r="V39" s="660"/>
      <c r="W39" s="660"/>
      <c r="X39" s="660"/>
      <c r="Y39" s="661"/>
      <c r="Z39" s="662" t="s">
        <v>237</v>
      </c>
      <c r="AA39" s="662"/>
      <c r="AB39" s="662"/>
      <c r="AC39" s="662"/>
      <c r="AD39" s="663" t="s">
        <v>131</v>
      </c>
      <c r="AE39" s="663"/>
      <c r="AF39" s="663"/>
      <c r="AG39" s="663"/>
      <c r="AH39" s="663"/>
      <c r="AI39" s="663"/>
      <c r="AJ39" s="663"/>
      <c r="AK39" s="663"/>
      <c r="AL39" s="664" t="s">
        <v>131</v>
      </c>
      <c r="AM39" s="665"/>
      <c r="AN39" s="665"/>
      <c r="AO39" s="666"/>
      <c r="AQ39" s="722" t="s">
        <v>344</v>
      </c>
      <c r="AR39" s="723"/>
      <c r="AS39" s="723"/>
      <c r="AT39" s="723"/>
      <c r="AU39" s="723"/>
      <c r="AV39" s="723"/>
      <c r="AW39" s="723"/>
      <c r="AX39" s="723"/>
      <c r="AY39" s="724"/>
      <c r="AZ39" s="659">
        <v>26063</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4225</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674938</v>
      </c>
      <c r="CS39" s="691"/>
      <c r="CT39" s="691"/>
      <c r="CU39" s="691"/>
      <c r="CV39" s="691"/>
      <c r="CW39" s="691"/>
      <c r="CX39" s="691"/>
      <c r="CY39" s="692"/>
      <c r="CZ39" s="664">
        <v>6.5</v>
      </c>
      <c r="DA39" s="689"/>
      <c r="DB39" s="689"/>
      <c r="DC39" s="693"/>
      <c r="DD39" s="668">
        <v>668075</v>
      </c>
      <c r="DE39" s="691"/>
      <c r="DF39" s="691"/>
      <c r="DG39" s="691"/>
      <c r="DH39" s="691"/>
      <c r="DI39" s="691"/>
      <c r="DJ39" s="691"/>
      <c r="DK39" s="692"/>
      <c r="DL39" s="668" t="s">
        <v>237</v>
      </c>
      <c r="DM39" s="691"/>
      <c r="DN39" s="691"/>
      <c r="DO39" s="691"/>
      <c r="DP39" s="691"/>
      <c r="DQ39" s="691"/>
      <c r="DR39" s="691"/>
      <c r="DS39" s="691"/>
      <c r="DT39" s="691"/>
      <c r="DU39" s="691"/>
      <c r="DV39" s="692"/>
      <c r="DW39" s="664" t="s">
        <v>131</v>
      </c>
      <c r="DX39" s="689"/>
      <c r="DY39" s="689"/>
      <c r="DZ39" s="689"/>
      <c r="EA39" s="689"/>
      <c r="EB39" s="689"/>
      <c r="EC39" s="690"/>
    </row>
    <row r="40" spans="2:133" ht="11.25" customHeight="1" x14ac:dyDescent="0.2">
      <c r="B40" s="656" t="s">
        <v>347</v>
      </c>
      <c r="C40" s="657"/>
      <c r="D40" s="657"/>
      <c r="E40" s="657"/>
      <c r="F40" s="657"/>
      <c r="G40" s="657"/>
      <c r="H40" s="657"/>
      <c r="I40" s="657"/>
      <c r="J40" s="657"/>
      <c r="K40" s="657"/>
      <c r="L40" s="657"/>
      <c r="M40" s="657"/>
      <c r="N40" s="657"/>
      <c r="O40" s="657"/>
      <c r="P40" s="657"/>
      <c r="Q40" s="658"/>
      <c r="R40" s="659">
        <v>106858</v>
      </c>
      <c r="S40" s="660"/>
      <c r="T40" s="660"/>
      <c r="U40" s="660"/>
      <c r="V40" s="660"/>
      <c r="W40" s="660"/>
      <c r="X40" s="660"/>
      <c r="Y40" s="661"/>
      <c r="Z40" s="662">
        <v>1</v>
      </c>
      <c r="AA40" s="662"/>
      <c r="AB40" s="662"/>
      <c r="AC40" s="662"/>
      <c r="AD40" s="663" t="s">
        <v>131</v>
      </c>
      <c r="AE40" s="663"/>
      <c r="AF40" s="663"/>
      <c r="AG40" s="663"/>
      <c r="AH40" s="663"/>
      <c r="AI40" s="663"/>
      <c r="AJ40" s="663"/>
      <c r="AK40" s="663"/>
      <c r="AL40" s="664" t="s">
        <v>131</v>
      </c>
      <c r="AM40" s="665"/>
      <c r="AN40" s="665"/>
      <c r="AO40" s="666"/>
      <c r="AQ40" s="722" t="s">
        <v>348</v>
      </c>
      <c r="AR40" s="723"/>
      <c r="AS40" s="723"/>
      <c r="AT40" s="723"/>
      <c r="AU40" s="723"/>
      <c r="AV40" s="723"/>
      <c r="AW40" s="723"/>
      <c r="AX40" s="723"/>
      <c r="AY40" s="724"/>
      <c r="AZ40" s="659" t="s">
        <v>237</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108</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t="s">
        <v>131</v>
      </c>
      <c r="CS40" s="660"/>
      <c r="CT40" s="660"/>
      <c r="CU40" s="660"/>
      <c r="CV40" s="660"/>
      <c r="CW40" s="660"/>
      <c r="CX40" s="660"/>
      <c r="CY40" s="661"/>
      <c r="CZ40" s="664" t="s">
        <v>131</v>
      </c>
      <c r="DA40" s="689"/>
      <c r="DB40" s="689"/>
      <c r="DC40" s="693"/>
      <c r="DD40" s="668" t="s">
        <v>131</v>
      </c>
      <c r="DE40" s="660"/>
      <c r="DF40" s="660"/>
      <c r="DG40" s="660"/>
      <c r="DH40" s="660"/>
      <c r="DI40" s="660"/>
      <c r="DJ40" s="660"/>
      <c r="DK40" s="661"/>
      <c r="DL40" s="668" t="s">
        <v>140</v>
      </c>
      <c r="DM40" s="660"/>
      <c r="DN40" s="660"/>
      <c r="DO40" s="660"/>
      <c r="DP40" s="660"/>
      <c r="DQ40" s="660"/>
      <c r="DR40" s="660"/>
      <c r="DS40" s="660"/>
      <c r="DT40" s="660"/>
      <c r="DU40" s="660"/>
      <c r="DV40" s="661"/>
      <c r="DW40" s="664" t="s">
        <v>131</v>
      </c>
      <c r="DX40" s="689"/>
      <c r="DY40" s="689"/>
      <c r="DZ40" s="689"/>
      <c r="EA40" s="689"/>
      <c r="EB40" s="689"/>
      <c r="EC40" s="690"/>
    </row>
    <row r="41" spans="2:133" ht="11.25" customHeight="1" x14ac:dyDescent="0.2">
      <c r="B41" s="680" t="s">
        <v>352</v>
      </c>
      <c r="C41" s="681"/>
      <c r="D41" s="681"/>
      <c r="E41" s="681"/>
      <c r="F41" s="681"/>
      <c r="G41" s="681"/>
      <c r="H41" s="681"/>
      <c r="I41" s="681"/>
      <c r="J41" s="681"/>
      <c r="K41" s="681"/>
      <c r="L41" s="681"/>
      <c r="M41" s="681"/>
      <c r="N41" s="681"/>
      <c r="O41" s="681"/>
      <c r="P41" s="681"/>
      <c r="Q41" s="682"/>
      <c r="R41" s="731">
        <v>10929452</v>
      </c>
      <c r="S41" s="732"/>
      <c r="T41" s="732"/>
      <c r="U41" s="732"/>
      <c r="V41" s="732"/>
      <c r="W41" s="732"/>
      <c r="X41" s="732"/>
      <c r="Y41" s="736"/>
      <c r="Z41" s="737">
        <v>100</v>
      </c>
      <c r="AA41" s="737"/>
      <c r="AB41" s="737"/>
      <c r="AC41" s="737"/>
      <c r="AD41" s="738">
        <v>5853789</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151339</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237</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131</v>
      </c>
      <c r="CS41" s="691"/>
      <c r="CT41" s="691"/>
      <c r="CU41" s="691"/>
      <c r="CV41" s="691"/>
      <c r="CW41" s="691"/>
      <c r="CX41" s="691"/>
      <c r="CY41" s="692"/>
      <c r="CZ41" s="664" t="s">
        <v>131</v>
      </c>
      <c r="DA41" s="689"/>
      <c r="DB41" s="689"/>
      <c r="DC41" s="693"/>
      <c r="DD41" s="668" t="s">
        <v>131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356</v>
      </c>
      <c r="AR42" s="729"/>
      <c r="AS42" s="729"/>
      <c r="AT42" s="729"/>
      <c r="AU42" s="729"/>
      <c r="AV42" s="729"/>
      <c r="AW42" s="729"/>
      <c r="AX42" s="729"/>
      <c r="AY42" s="730"/>
      <c r="AZ42" s="731">
        <v>591374</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377</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1101789</v>
      </c>
      <c r="CS42" s="691"/>
      <c r="CT42" s="691"/>
      <c r="CU42" s="691"/>
      <c r="CV42" s="691"/>
      <c r="CW42" s="691"/>
      <c r="CX42" s="691"/>
      <c r="CY42" s="692"/>
      <c r="CZ42" s="664">
        <v>10.6</v>
      </c>
      <c r="DA42" s="689"/>
      <c r="DB42" s="689"/>
      <c r="DC42" s="693"/>
      <c r="DD42" s="668">
        <v>429484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359</v>
      </c>
      <c r="CD43" s="656" t="s">
        <v>360</v>
      </c>
      <c r="CE43" s="657"/>
      <c r="CF43" s="657"/>
      <c r="CG43" s="657"/>
      <c r="CH43" s="657"/>
      <c r="CI43" s="657"/>
      <c r="CJ43" s="657"/>
      <c r="CK43" s="657"/>
      <c r="CL43" s="657"/>
      <c r="CM43" s="657"/>
      <c r="CN43" s="657"/>
      <c r="CO43" s="657"/>
      <c r="CP43" s="657"/>
      <c r="CQ43" s="658"/>
      <c r="CR43" s="659">
        <v>26392</v>
      </c>
      <c r="CS43" s="691"/>
      <c r="CT43" s="691"/>
      <c r="CU43" s="691"/>
      <c r="CV43" s="691"/>
      <c r="CW43" s="691"/>
      <c r="CX43" s="691"/>
      <c r="CY43" s="692"/>
      <c r="CZ43" s="664">
        <v>0.3</v>
      </c>
      <c r="DA43" s="689"/>
      <c r="DB43" s="689"/>
      <c r="DC43" s="693"/>
      <c r="DD43" s="668">
        <v>26392</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1101789</v>
      </c>
      <c r="CS44" s="660"/>
      <c r="CT44" s="660"/>
      <c r="CU44" s="660"/>
      <c r="CV44" s="660"/>
      <c r="CW44" s="660"/>
      <c r="CX44" s="660"/>
      <c r="CY44" s="661"/>
      <c r="CZ44" s="664">
        <v>10.6</v>
      </c>
      <c r="DA44" s="665"/>
      <c r="DB44" s="665"/>
      <c r="DC44" s="671"/>
      <c r="DD44" s="668">
        <v>429484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404790</v>
      </c>
      <c r="CS45" s="691"/>
      <c r="CT45" s="691"/>
      <c r="CU45" s="691"/>
      <c r="CV45" s="691"/>
      <c r="CW45" s="691"/>
      <c r="CX45" s="691"/>
      <c r="CY45" s="692"/>
      <c r="CZ45" s="664">
        <v>3.9</v>
      </c>
      <c r="DA45" s="689"/>
      <c r="DB45" s="689"/>
      <c r="DC45" s="693"/>
      <c r="DD45" s="668">
        <v>38924</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365</v>
      </c>
      <c r="CG46" s="657"/>
      <c r="CH46" s="657"/>
      <c r="CI46" s="657"/>
      <c r="CJ46" s="657"/>
      <c r="CK46" s="657"/>
      <c r="CL46" s="657"/>
      <c r="CM46" s="657"/>
      <c r="CN46" s="657"/>
      <c r="CO46" s="657"/>
      <c r="CP46" s="657"/>
      <c r="CQ46" s="658"/>
      <c r="CR46" s="659">
        <v>653701</v>
      </c>
      <c r="CS46" s="660"/>
      <c r="CT46" s="660"/>
      <c r="CU46" s="660"/>
      <c r="CV46" s="660"/>
      <c r="CW46" s="660"/>
      <c r="CX46" s="660"/>
      <c r="CY46" s="661"/>
      <c r="CZ46" s="664">
        <v>6.3</v>
      </c>
      <c r="DA46" s="665"/>
      <c r="DB46" s="665"/>
      <c r="DC46" s="671"/>
      <c r="DD46" s="668">
        <v>347262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366</v>
      </c>
      <c r="CG47" s="657"/>
      <c r="CH47" s="657"/>
      <c r="CI47" s="657"/>
      <c r="CJ47" s="657"/>
      <c r="CK47" s="657"/>
      <c r="CL47" s="657"/>
      <c r="CM47" s="657"/>
      <c r="CN47" s="657"/>
      <c r="CO47" s="657"/>
      <c r="CP47" s="657"/>
      <c r="CQ47" s="658"/>
      <c r="CR47" s="659" t="s">
        <v>131</v>
      </c>
      <c r="CS47" s="691"/>
      <c r="CT47" s="691"/>
      <c r="CU47" s="691"/>
      <c r="CV47" s="691"/>
      <c r="CW47" s="691"/>
      <c r="CX47" s="691"/>
      <c r="CY47" s="692"/>
      <c r="CZ47" s="664" t="s">
        <v>131</v>
      </c>
      <c r="DA47" s="689"/>
      <c r="DB47" s="689"/>
      <c r="DC47" s="693"/>
      <c r="DD47" s="668" t="s">
        <v>131</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367</v>
      </c>
      <c r="CG48" s="657"/>
      <c r="CH48" s="657"/>
      <c r="CI48" s="657"/>
      <c r="CJ48" s="657"/>
      <c r="CK48" s="657"/>
      <c r="CL48" s="657"/>
      <c r="CM48" s="657"/>
      <c r="CN48" s="657"/>
      <c r="CO48" s="657"/>
      <c r="CP48" s="657"/>
      <c r="CQ48" s="658"/>
      <c r="CR48" s="659" t="s">
        <v>131</v>
      </c>
      <c r="CS48" s="660"/>
      <c r="CT48" s="660"/>
      <c r="CU48" s="660"/>
      <c r="CV48" s="660"/>
      <c r="CW48" s="660"/>
      <c r="CX48" s="660"/>
      <c r="CY48" s="661"/>
      <c r="CZ48" s="664" t="s">
        <v>131</v>
      </c>
      <c r="DA48" s="665"/>
      <c r="DB48" s="665"/>
      <c r="DC48" s="671"/>
      <c r="DD48" s="668" t="s">
        <v>237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368</v>
      </c>
      <c r="CE49" s="681"/>
      <c r="CF49" s="681"/>
      <c r="CG49" s="681"/>
      <c r="CH49" s="681"/>
      <c r="CI49" s="681"/>
      <c r="CJ49" s="681"/>
      <c r="CK49" s="681"/>
      <c r="CL49" s="681"/>
      <c r="CM49" s="681"/>
      <c r="CN49" s="681"/>
      <c r="CO49" s="681"/>
      <c r="CP49" s="681"/>
      <c r="CQ49" s="682"/>
      <c r="CR49" s="731">
        <v>10430112</v>
      </c>
      <c r="CS49" s="718"/>
      <c r="CT49" s="718"/>
      <c r="CU49" s="718"/>
      <c r="CV49" s="718"/>
      <c r="CW49" s="718"/>
      <c r="CX49" s="718"/>
      <c r="CY49" s="747"/>
      <c r="CZ49" s="739">
        <v>100</v>
      </c>
      <c r="DA49" s="748"/>
      <c r="DB49" s="748"/>
      <c r="DC49" s="749"/>
      <c r="DD49" s="750">
        <v>7367914</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dyFtbjBaRCC5eKQy/oE5Xlo7taJ1cqD11EZWEmthuHBw4pjnUJZdOZxg0tCxcLASeZMfMr2K9CCSEcjkNKwIA==" saltValue="99qya10yTWfQ70k+Osoz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391</v>
      </c>
      <c r="C7" s="786"/>
      <c r="D7" s="786"/>
      <c r="E7" s="786"/>
      <c r="F7" s="786"/>
      <c r="G7" s="786"/>
      <c r="H7" s="786"/>
      <c r="I7" s="786"/>
      <c r="J7" s="786"/>
      <c r="K7" s="786"/>
      <c r="L7" s="786"/>
      <c r="M7" s="786"/>
      <c r="N7" s="786"/>
      <c r="O7" s="786"/>
      <c r="P7" s="787"/>
      <c r="Q7" s="788">
        <v>10929</v>
      </c>
      <c r="R7" s="789"/>
      <c r="S7" s="789"/>
      <c r="T7" s="789"/>
      <c r="U7" s="789"/>
      <c r="V7" s="789">
        <v>10430</v>
      </c>
      <c r="W7" s="789"/>
      <c r="X7" s="789"/>
      <c r="Y7" s="789"/>
      <c r="Z7" s="789"/>
      <c r="AA7" s="789">
        <f>Q7-V7</f>
        <v>499</v>
      </c>
      <c r="AB7" s="789"/>
      <c r="AC7" s="789"/>
      <c r="AD7" s="789"/>
      <c r="AE7" s="790"/>
      <c r="AF7" s="791">
        <v>499</v>
      </c>
      <c r="AG7" s="792"/>
      <c r="AH7" s="792"/>
      <c r="AI7" s="792"/>
      <c r="AJ7" s="793"/>
      <c r="AK7" s="794">
        <v>447</v>
      </c>
      <c r="AL7" s="795"/>
      <c r="AM7" s="795"/>
      <c r="AN7" s="795"/>
      <c r="AO7" s="795"/>
      <c r="AP7" s="795">
        <v>8565</v>
      </c>
      <c r="AQ7" s="795"/>
      <c r="AR7" s="795"/>
      <c r="AS7" s="795"/>
      <c r="AT7" s="795"/>
      <c r="AU7" s="796" t="s">
        <v>584</v>
      </c>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586</v>
      </c>
      <c r="BS7" s="782" t="s">
        <v>587</v>
      </c>
      <c r="BT7" s="783"/>
      <c r="BU7" s="783"/>
      <c r="BV7" s="783"/>
      <c r="BW7" s="783"/>
      <c r="BX7" s="783"/>
      <c r="BY7" s="783"/>
      <c r="BZ7" s="783"/>
      <c r="CA7" s="783"/>
      <c r="CB7" s="783"/>
      <c r="CC7" s="783"/>
      <c r="CD7" s="783"/>
      <c r="CE7" s="783"/>
      <c r="CF7" s="783"/>
      <c r="CG7" s="798"/>
      <c r="CH7" s="779">
        <v>15</v>
      </c>
      <c r="CI7" s="780"/>
      <c r="CJ7" s="780"/>
      <c r="CK7" s="780"/>
      <c r="CL7" s="781"/>
      <c r="CM7" s="779">
        <v>131</v>
      </c>
      <c r="CN7" s="780"/>
      <c r="CO7" s="780"/>
      <c r="CP7" s="780"/>
      <c r="CQ7" s="781"/>
      <c r="CR7" s="779">
        <v>5</v>
      </c>
      <c r="CS7" s="780"/>
      <c r="CT7" s="780"/>
      <c r="CU7" s="780"/>
      <c r="CV7" s="781"/>
      <c r="CW7" s="779" t="s">
        <v>520</v>
      </c>
      <c r="CX7" s="780"/>
      <c r="CY7" s="780"/>
      <c r="CZ7" s="780"/>
      <c r="DA7" s="781"/>
      <c r="DB7" s="779" t="s">
        <v>520</v>
      </c>
      <c r="DC7" s="780"/>
      <c r="DD7" s="780"/>
      <c r="DE7" s="780"/>
      <c r="DF7" s="781"/>
      <c r="DG7" s="779" t="s">
        <v>520</v>
      </c>
      <c r="DH7" s="780"/>
      <c r="DI7" s="780"/>
      <c r="DJ7" s="780"/>
      <c r="DK7" s="781"/>
      <c r="DL7" s="779" t="s">
        <v>520</v>
      </c>
      <c r="DM7" s="780"/>
      <c r="DN7" s="780"/>
      <c r="DO7" s="780"/>
      <c r="DP7" s="781"/>
      <c r="DQ7" s="779" t="s">
        <v>520</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393</v>
      </c>
      <c r="B23" s="825" t="s">
        <v>394</v>
      </c>
      <c r="C23" s="826"/>
      <c r="D23" s="826"/>
      <c r="E23" s="826"/>
      <c r="F23" s="826"/>
      <c r="G23" s="826"/>
      <c r="H23" s="826"/>
      <c r="I23" s="826"/>
      <c r="J23" s="826"/>
      <c r="K23" s="826"/>
      <c r="L23" s="826"/>
      <c r="M23" s="826"/>
      <c r="N23" s="826"/>
      <c r="O23" s="826"/>
      <c r="P23" s="827"/>
      <c r="Q23" s="828">
        <v>10929</v>
      </c>
      <c r="R23" s="829"/>
      <c r="S23" s="829"/>
      <c r="T23" s="829"/>
      <c r="U23" s="829"/>
      <c r="V23" s="829">
        <v>10430</v>
      </c>
      <c r="W23" s="829"/>
      <c r="X23" s="829"/>
      <c r="Y23" s="829"/>
      <c r="Z23" s="829"/>
      <c r="AA23" s="829">
        <v>499</v>
      </c>
      <c r="AB23" s="829"/>
      <c r="AC23" s="829"/>
      <c r="AD23" s="829"/>
      <c r="AE23" s="830"/>
      <c r="AF23" s="831">
        <v>499</v>
      </c>
      <c r="AG23" s="829"/>
      <c r="AH23" s="829"/>
      <c r="AI23" s="829"/>
      <c r="AJ23" s="832"/>
      <c r="AK23" s="833"/>
      <c r="AL23" s="834"/>
      <c r="AM23" s="834"/>
      <c r="AN23" s="834"/>
      <c r="AO23" s="834"/>
      <c r="AP23" s="829">
        <v>8565</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374</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406</v>
      </c>
      <c r="C28" s="786"/>
      <c r="D28" s="786"/>
      <c r="E28" s="786"/>
      <c r="F28" s="786"/>
      <c r="G28" s="786"/>
      <c r="H28" s="786"/>
      <c r="I28" s="786"/>
      <c r="J28" s="786"/>
      <c r="K28" s="786"/>
      <c r="L28" s="786"/>
      <c r="M28" s="786"/>
      <c r="N28" s="786"/>
      <c r="O28" s="786"/>
      <c r="P28" s="787"/>
      <c r="Q28" s="858">
        <v>2418</v>
      </c>
      <c r="R28" s="859"/>
      <c r="S28" s="859"/>
      <c r="T28" s="859"/>
      <c r="U28" s="859"/>
      <c r="V28" s="859">
        <v>2226</v>
      </c>
      <c r="W28" s="859"/>
      <c r="X28" s="859"/>
      <c r="Y28" s="859"/>
      <c r="Z28" s="859"/>
      <c r="AA28" s="859">
        <v>192</v>
      </c>
      <c r="AB28" s="859"/>
      <c r="AC28" s="859"/>
      <c r="AD28" s="859"/>
      <c r="AE28" s="860"/>
      <c r="AF28" s="861">
        <v>192</v>
      </c>
      <c r="AG28" s="859"/>
      <c r="AH28" s="859"/>
      <c r="AI28" s="859"/>
      <c r="AJ28" s="862"/>
      <c r="AK28" s="863">
        <v>151</v>
      </c>
      <c r="AL28" s="864"/>
      <c r="AM28" s="864"/>
      <c r="AN28" s="864"/>
      <c r="AO28" s="864"/>
      <c r="AP28" s="864" t="s">
        <v>585</v>
      </c>
      <c r="AQ28" s="864"/>
      <c r="AR28" s="864"/>
      <c r="AS28" s="864"/>
      <c r="AT28" s="864"/>
      <c r="AU28" s="864" t="s">
        <v>585</v>
      </c>
      <c r="AV28" s="864"/>
      <c r="AW28" s="864"/>
      <c r="AX28" s="864"/>
      <c r="AY28" s="864"/>
      <c r="AZ28" s="865" t="s">
        <v>585</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407</v>
      </c>
      <c r="C29" s="817"/>
      <c r="D29" s="817"/>
      <c r="E29" s="817"/>
      <c r="F29" s="817"/>
      <c r="G29" s="817"/>
      <c r="H29" s="817"/>
      <c r="I29" s="817"/>
      <c r="J29" s="817"/>
      <c r="K29" s="817"/>
      <c r="L29" s="817"/>
      <c r="M29" s="817"/>
      <c r="N29" s="817"/>
      <c r="O29" s="817"/>
      <c r="P29" s="818"/>
      <c r="Q29" s="819">
        <v>336</v>
      </c>
      <c r="R29" s="820"/>
      <c r="S29" s="820"/>
      <c r="T29" s="820"/>
      <c r="U29" s="820"/>
      <c r="V29" s="820">
        <v>336</v>
      </c>
      <c r="W29" s="820"/>
      <c r="X29" s="820"/>
      <c r="Y29" s="820"/>
      <c r="Z29" s="820"/>
      <c r="AA29" s="820" t="s">
        <v>585</v>
      </c>
      <c r="AB29" s="820"/>
      <c r="AC29" s="820"/>
      <c r="AD29" s="820"/>
      <c r="AE29" s="821"/>
      <c r="AF29" s="822" t="s">
        <v>395</v>
      </c>
      <c r="AG29" s="823"/>
      <c r="AH29" s="823"/>
      <c r="AI29" s="823"/>
      <c r="AJ29" s="824"/>
      <c r="AK29" s="870">
        <v>88</v>
      </c>
      <c r="AL29" s="866"/>
      <c r="AM29" s="866"/>
      <c r="AN29" s="866"/>
      <c r="AO29" s="866"/>
      <c r="AP29" s="866" t="s">
        <v>520</v>
      </c>
      <c r="AQ29" s="866"/>
      <c r="AR29" s="866"/>
      <c r="AS29" s="866"/>
      <c r="AT29" s="866"/>
      <c r="AU29" s="866" t="s">
        <v>520</v>
      </c>
      <c r="AV29" s="866"/>
      <c r="AW29" s="866"/>
      <c r="AX29" s="866"/>
      <c r="AY29" s="866"/>
      <c r="AZ29" s="867" t="s">
        <v>520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408</v>
      </c>
      <c r="C30" s="817"/>
      <c r="D30" s="817"/>
      <c r="E30" s="817"/>
      <c r="F30" s="817"/>
      <c r="G30" s="817"/>
      <c r="H30" s="817"/>
      <c r="I30" s="817"/>
      <c r="J30" s="817"/>
      <c r="K30" s="817"/>
      <c r="L30" s="817"/>
      <c r="M30" s="817"/>
      <c r="N30" s="817"/>
      <c r="O30" s="817"/>
      <c r="P30" s="818"/>
      <c r="Q30" s="819">
        <v>362</v>
      </c>
      <c r="R30" s="820"/>
      <c r="S30" s="820"/>
      <c r="T30" s="820"/>
      <c r="U30" s="820"/>
      <c r="V30" s="820">
        <v>254</v>
      </c>
      <c r="W30" s="820"/>
      <c r="X30" s="820"/>
      <c r="Y30" s="820"/>
      <c r="Z30" s="820"/>
      <c r="AA30" s="820">
        <v>108</v>
      </c>
      <c r="AB30" s="820"/>
      <c r="AC30" s="820"/>
      <c r="AD30" s="820"/>
      <c r="AE30" s="821"/>
      <c r="AF30" s="822">
        <v>823</v>
      </c>
      <c r="AG30" s="823"/>
      <c r="AH30" s="823"/>
      <c r="AI30" s="823"/>
      <c r="AJ30" s="824"/>
      <c r="AK30" s="870" t="s">
        <v>585</v>
      </c>
      <c r="AL30" s="866"/>
      <c r="AM30" s="866"/>
      <c r="AN30" s="866"/>
      <c r="AO30" s="866"/>
      <c r="AP30" s="866">
        <v>23</v>
      </c>
      <c r="AQ30" s="866"/>
      <c r="AR30" s="866"/>
      <c r="AS30" s="866"/>
      <c r="AT30" s="866"/>
      <c r="AU30" s="866" t="s">
        <v>520</v>
      </c>
      <c r="AV30" s="866"/>
      <c r="AW30" s="866"/>
      <c r="AX30" s="866"/>
      <c r="AY30" s="866"/>
      <c r="AZ30" s="867" t="s">
        <v>520</v>
      </c>
      <c r="BA30" s="867"/>
      <c r="BB30" s="867"/>
      <c r="BC30" s="867"/>
      <c r="BD30" s="867"/>
      <c r="BE30" s="868" t="s">
        <v>409</v>
      </c>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410</v>
      </c>
      <c r="C31" s="817"/>
      <c r="D31" s="817"/>
      <c r="E31" s="817"/>
      <c r="F31" s="817"/>
      <c r="G31" s="817"/>
      <c r="H31" s="817"/>
      <c r="I31" s="817"/>
      <c r="J31" s="817"/>
      <c r="K31" s="817"/>
      <c r="L31" s="817"/>
      <c r="M31" s="817"/>
      <c r="N31" s="817"/>
      <c r="O31" s="817"/>
      <c r="P31" s="818"/>
      <c r="Q31" s="819">
        <v>360</v>
      </c>
      <c r="R31" s="820"/>
      <c r="S31" s="820"/>
      <c r="T31" s="820"/>
      <c r="U31" s="820"/>
      <c r="V31" s="820">
        <v>360</v>
      </c>
      <c r="W31" s="820"/>
      <c r="X31" s="820"/>
      <c r="Y31" s="820"/>
      <c r="Z31" s="820"/>
      <c r="AA31" s="820" t="s">
        <v>585</v>
      </c>
      <c r="AB31" s="820"/>
      <c r="AC31" s="820"/>
      <c r="AD31" s="820"/>
      <c r="AE31" s="821"/>
      <c r="AF31" s="822" t="s">
        <v>411</v>
      </c>
      <c r="AG31" s="823"/>
      <c r="AH31" s="823"/>
      <c r="AI31" s="823"/>
      <c r="AJ31" s="824"/>
      <c r="AK31" s="870">
        <v>271</v>
      </c>
      <c r="AL31" s="866"/>
      <c r="AM31" s="866"/>
      <c r="AN31" s="866"/>
      <c r="AO31" s="866"/>
      <c r="AP31" s="866">
        <v>990</v>
      </c>
      <c r="AQ31" s="866"/>
      <c r="AR31" s="866"/>
      <c r="AS31" s="866"/>
      <c r="AT31" s="866"/>
      <c r="AU31" s="866">
        <v>990</v>
      </c>
      <c r="AV31" s="866"/>
      <c r="AW31" s="866"/>
      <c r="AX31" s="866"/>
      <c r="AY31" s="866"/>
      <c r="AZ31" s="867" t="s">
        <v>520</v>
      </c>
      <c r="BA31" s="867"/>
      <c r="BB31" s="867"/>
      <c r="BC31" s="867"/>
      <c r="BD31" s="867"/>
      <c r="BE31" s="868" t="s">
        <v>412</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413</v>
      </c>
      <c r="C32" s="817"/>
      <c r="D32" s="817"/>
      <c r="E32" s="817"/>
      <c r="F32" s="817"/>
      <c r="G32" s="817"/>
      <c r="H32" s="817"/>
      <c r="I32" s="817"/>
      <c r="J32" s="817"/>
      <c r="K32" s="817"/>
      <c r="L32" s="817"/>
      <c r="M32" s="817"/>
      <c r="N32" s="817"/>
      <c r="O32" s="817"/>
      <c r="P32" s="818"/>
      <c r="Q32" s="819">
        <v>655</v>
      </c>
      <c r="R32" s="820"/>
      <c r="S32" s="820"/>
      <c r="T32" s="820"/>
      <c r="U32" s="820"/>
      <c r="V32" s="820">
        <v>655</v>
      </c>
      <c r="W32" s="820"/>
      <c r="X32" s="820"/>
      <c r="Y32" s="820"/>
      <c r="Z32" s="820"/>
      <c r="AA32" s="820" t="s">
        <v>585</v>
      </c>
      <c r="AB32" s="820"/>
      <c r="AC32" s="820"/>
      <c r="AD32" s="820"/>
      <c r="AE32" s="821"/>
      <c r="AF32" s="822" t="s">
        <v>395</v>
      </c>
      <c r="AG32" s="823"/>
      <c r="AH32" s="823"/>
      <c r="AI32" s="823"/>
      <c r="AJ32" s="824"/>
      <c r="AK32" s="870">
        <v>262</v>
      </c>
      <c r="AL32" s="866"/>
      <c r="AM32" s="866"/>
      <c r="AN32" s="866"/>
      <c r="AO32" s="866"/>
      <c r="AP32" s="866">
        <v>4680</v>
      </c>
      <c r="AQ32" s="866"/>
      <c r="AR32" s="866"/>
      <c r="AS32" s="866"/>
      <c r="AT32" s="866"/>
      <c r="AU32" s="866">
        <v>4237</v>
      </c>
      <c r="AV32" s="866"/>
      <c r="AW32" s="866"/>
      <c r="AX32" s="866"/>
      <c r="AY32" s="866"/>
      <c r="AZ32" s="867" t="s">
        <v>520</v>
      </c>
      <c r="BA32" s="867"/>
      <c r="BB32" s="867"/>
      <c r="BC32" s="867"/>
      <c r="BD32" s="867"/>
      <c r="BE32" s="868" t="s">
        <v>414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415</v>
      </c>
      <c r="C33" s="817"/>
      <c r="D33" s="817"/>
      <c r="E33" s="817"/>
      <c r="F33" s="817"/>
      <c r="G33" s="817"/>
      <c r="H33" s="817"/>
      <c r="I33" s="817"/>
      <c r="J33" s="817"/>
      <c r="K33" s="817"/>
      <c r="L33" s="817"/>
      <c r="M33" s="817"/>
      <c r="N33" s="817"/>
      <c r="O33" s="817"/>
      <c r="P33" s="818"/>
      <c r="Q33" s="819">
        <v>232</v>
      </c>
      <c r="R33" s="820"/>
      <c r="S33" s="820"/>
      <c r="T33" s="820"/>
      <c r="U33" s="820"/>
      <c r="V33" s="820">
        <v>212</v>
      </c>
      <c r="W33" s="820"/>
      <c r="X33" s="820"/>
      <c r="Y33" s="820"/>
      <c r="Z33" s="820"/>
      <c r="AA33" s="820">
        <f>Q33-V33</f>
        <v>20</v>
      </c>
      <c r="AB33" s="820"/>
      <c r="AC33" s="820"/>
      <c r="AD33" s="820"/>
      <c r="AE33" s="821"/>
      <c r="AF33" s="822">
        <v>20</v>
      </c>
      <c r="AG33" s="823"/>
      <c r="AH33" s="823"/>
      <c r="AI33" s="823"/>
      <c r="AJ33" s="824"/>
      <c r="AK33" s="870" t="s">
        <v>585</v>
      </c>
      <c r="AL33" s="866"/>
      <c r="AM33" s="866"/>
      <c r="AN33" s="866"/>
      <c r="AO33" s="866"/>
      <c r="AP33" s="866">
        <v>35</v>
      </c>
      <c r="AQ33" s="866"/>
      <c r="AR33" s="866"/>
      <c r="AS33" s="866"/>
      <c r="AT33" s="866"/>
      <c r="AU33" s="866" t="s">
        <v>520</v>
      </c>
      <c r="AV33" s="866"/>
      <c r="AW33" s="866"/>
      <c r="AX33" s="866"/>
      <c r="AY33" s="866"/>
      <c r="AZ33" s="867" t="s">
        <v>520</v>
      </c>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416</v>
      </c>
      <c r="C34" s="817"/>
      <c r="D34" s="817"/>
      <c r="E34" s="817"/>
      <c r="F34" s="817"/>
      <c r="G34" s="817"/>
      <c r="H34" s="817"/>
      <c r="I34" s="817"/>
      <c r="J34" s="817"/>
      <c r="K34" s="817"/>
      <c r="L34" s="817"/>
      <c r="M34" s="817"/>
      <c r="N34" s="817"/>
      <c r="O34" s="817"/>
      <c r="P34" s="818"/>
      <c r="Q34" s="819">
        <v>9</v>
      </c>
      <c r="R34" s="820"/>
      <c r="S34" s="820"/>
      <c r="T34" s="820"/>
      <c r="U34" s="820"/>
      <c r="V34" s="820">
        <v>9</v>
      </c>
      <c r="W34" s="820"/>
      <c r="X34" s="820"/>
      <c r="Y34" s="820"/>
      <c r="Z34" s="820"/>
      <c r="AA34" s="820" t="s">
        <v>585</v>
      </c>
      <c r="AB34" s="820"/>
      <c r="AC34" s="820"/>
      <c r="AD34" s="820"/>
      <c r="AE34" s="821"/>
      <c r="AF34" s="822" t="s">
        <v>395</v>
      </c>
      <c r="AG34" s="823"/>
      <c r="AH34" s="823"/>
      <c r="AI34" s="823"/>
      <c r="AJ34" s="824"/>
      <c r="AK34" s="870" t="s">
        <v>585</v>
      </c>
      <c r="AL34" s="866"/>
      <c r="AM34" s="866"/>
      <c r="AN34" s="866"/>
      <c r="AO34" s="866"/>
      <c r="AP34" s="866" t="s">
        <v>520</v>
      </c>
      <c r="AQ34" s="866"/>
      <c r="AR34" s="866"/>
      <c r="AS34" s="866"/>
      <c r="AT34" s="866"/>
      <c r="AU34" s="866" t="s">
        <v>520</v>
      </c>
      <c r="AV34" s="866"/>
      <c r="AW34" s="866"/>
      <c r="AX34" s="866"/>
      <c r="AY34" s="866"/>
      <c r="AZ34" s="867" t="s">
        <v>520</v>
      </c>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t="s">
        <v>417</v>
      </c>
      <c r="C35" s="817"/>
      <c r="D35" s="817"/>
      <c r="E35" s="817"/>
      <c r="F35" s="817"/>
      <c r="G35" s="817"/>
      <c r="H35" s="817"/>
      <c r="I35" s="817"/>
      <c r="J35" s="817"/>
      <c r="K35" s="817"/>
      <c r="L35" s="817"/>
      <c r="M35" s="817"/>
      <c r="N35" s="817"/>
      <c r="O35" s="817"/>
      <c r="P35" s="818"/>
      <c r="Q35" s="819">
        <v>309</v>
      </c>
      <c r="R35" s="820"/>
      <c r="S35" s="820"/>
      <c r="T35" s="820"/>
      <c r="U35" s="820"/>
      <c r="V35" s="820">
        <v>309</v>
      </c>
      <c r="W35" s="820"/>
      <c r="X35" s="820"/>
      <c r="Y35" s="820"/>
      <c r="Z35" s="820"/>
      <c r="AA35" s="820" t="s">
        <v>585</v>
      </c>
      <c r="AB35" s="820"/>
      <c r="AC35" s="820"/>
      <c r="AD35" s="820"/>
      <c r="AE35" s="821"/>
      <c r="AF35" s="822" t="s">
        <v>395</v>
      </c>
      <c r="AG35" s="823"/>
      <c r="AH35" s="823"/>
      <c r="AI35" s="823"/>
      <c r="AJ35" s="824"/>
      <c r="AK35" s="870" t="s">
        <v>585</v>
      </c>
      <c r="AL35" s="866"/>
      <c r="AM35" s="866"/>
      <c r="AN35" s="866"/>
      <c r="AO35" s="866"/>
      <c r="AP35" s="866" t="s">
        <v>520</v>
      </c>
      <c r="AQ35" s="866"/>
      <c r="AR35" s="866"/>
      <c r="AS35" s="866"/>
      <c r="AT35" s="866"/>
      <c r="AU35" s="866" t="s">
        <v>520</v>
      </c>
      <c r="AV35" s="866"/>
      <c r="AW35" s="866"/>
      <c r="AX35" s="866"/>
      <c r="AY35" s="866"/>
      <c r="AZ35" s="867" t="s">
        <v>520</v>
      </c>
      <c r="BA35" s="867"/>
      <c r="BB35" s="867"/>
      <c r="BC35" s="867"/>
      <c r="BD35" s="867"/>
      <c r="BE35" s="868" t="s">
        <v>412</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393</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1035</v>
      </c>
      <c r="AG63" s="880"/>
      <c r="AH63" s="880"/>
      <c r="AI63" s="880"/>
      <c r="AJ63" s="881"/>
      <c r="AK63" s="882"/>
      <c r="AL63" s="877"/>
      <c r="AM63" s="877"/>
      <c r="AN63" s="877"/>
      <c r="AO63" s="877"/>
      <c r="AP63" s="880">
        <f>SUM(AP30:AT33)</f>
        <v>5728</v>
      </c>
      <c r="AQ63" s="880"/>
      <c r="AR63" s="880"/>
      <c r="AS63" s="880"/>
      <c r="AT63" s="880"/>
      <c r="AU63" s="880">
        <f>SUM(AU30:AY33)</f>
        <v>5227</v>
      </c>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422</v>
      </c>
      <c r="B66" s="764"/>
      <c r="C66" s="764"/>
      <c r="D66" s="764"/>
      <c r="E66" s="764"/>
      <c r="F66" s="764"/>
      <c r="G66" s="764"/>
      <c r="H66" s="764"/>
      <c r="I66" s="764"/>
      <c r="J66" s="764"/>
      <c r="K66" s="764"/>
      <c r="L66" s="764"/>
      <c r="M66" s="764"/>
      <c r="N66" s="764"/>
      <c r="O66" s="764"/>
      <c r="P66" s="765"/>
      <c r="Q66" s="769" t="s">
        <v>398</v>
      </c>
      <c r="R66" s="770"/>
      <c r="S66" s="770"/>
      <c r="T66" s="770"/>
      <c r="U66" s="771"/>
      <c r="V66" s="769" t="s">
        <v>399</v>
      </c>
      <c r="W66" s="770"/>
      <c r="X66" s="770"/>
      <c r="Y66" s="770"/>
      <c r="Z66" s="771"/>
      <c r="AA66" s="769" t="s">
        <v>400</v>
      </c>
      <c r="AB66" s="770"/>
      <c r="AC66" s="770"/>
      <c r="AD66" s="770"/>
      <c r="AE66" s="771"/>
      <c r="AF66" s="890" t="s">
        <v>423</v>
      </c>
      <c r="AG66" s="851"/>
      <c r="AH66" s="851"/>
      <c r="AI66" s="851"/>
      <c r="AJ66" s="891"/>
      <c r="AK66" s="769" t="s">
        <v>424</v>
      </c>
      <c r="AL66" s="764"/>
      <c r="AM66" s="764"/>
      <c r="AN66" s="764"/>
      <c r="AO66" s="765"/>
      <c r="AP66" s="769" t="s">
        <v>425</v>
      </c>
      <c r="AQ66" s="770"/>
      <c r="AR66" s="770"/>
      <c r="AS66" s="770"/>
      <c r="AT66" s="771"/>
      <c r="AU66" s="769" t="s">
        <v>426</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588</v>
      </c>
      <c r="C68" s="906"/>
      <c r="D68" s="906"/>
      <c r="E68" s="906"/>
      <c r="F68" s="906"/>
      <c r="G68" s="906"/>
      <c r="H68" s="906"/>
      <c r="I68" s="906"/>
      <c r="J68" s="906"/>
      <c r="K68" s="906"/>
      <c r="L68" s="906"/>
      <c r="M68" s="906"/>
      <c r="N68" s="906"/>
      <c r="O68" s="906"/>
      <c r="P68" s="907"/>
      <c r="Q68" s="908">
        <v>547</v>
      </c>
      <c r="R68" s="902"/>
      <c r="S68" s="902"/>
      <c r="T68" s="902"/>
      <c r="U68" s="902"/>
      <c r="V68" s="902">
        <v>483</v>
      </c>
      <c r="W68" s="902"/>
      <c r="X68" s="902"/>
      <c r="Y68" s="902"/>
      <c r="Z68" s="902"/>
      <c r="AA68" s="902">
        <f>Q68-V68</f>
        <v>64</v>
      </c>
      <c r="AB68" s="902"/>
      <c r="AC68" s="902"/>
      <c r="AD68" s="902"/>
      <c r="AE68" s="902"/>
      <c r="AF68" s="902">
        <f>AA68</f>
        <v>64</v>
      </c>
      <c r="AG68" s="902"/>
      <c r="AH68" s="902"/>
      <c r="AI68" s="902"/>
      <c r="AJ68" s="902"/>
      <c r="AK68" s="902" t="s">
        <v>520</v>
      </c>
      <c r="AL68" s="902"/>
      <c r="AM68" s="902"/>
      <c r="AN68" s="902"/>
      <c r="AO68" s="902"/>
      <c r="AP68" s="902" t="s">
        <v>520</v>
      </c>
      <c r="AQ68" s="902"/>
      <c r="AR68" s="902"/>
      <c r="AS68" s="902"/>
      <c r="AT68" s="902"/>
      <c r="AU68" s="902" t="s">
        <v>520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589</v>
      </c>
      <c r="C69" s="910"/>
      <c r="D69" s="910"/>
      <c r="E69" s="910"/>
      <c r="F69" s="910"/>
      <c r="G69" s="910"/>
      <c r="H69" s="910"/>
      <c r="I69" s="910"/>
      <c r="J69" s="910"/>
      <c r="K69" s="910"/>
      <c r="L69" s="910"/>
      <c r="M69" s="910"/>
      <c r="N69" s="910"/>
      <c r="O69" s="910"/>
      <c r="P69" s="911"/>
      <c r="Q69" s="912">
        <v>3</v>
      </c>
      <c r="R69" s="866"/>
      <c r="S69" s="866"/>
      <c r="T69" s="866"/>
      <c r="U69" s="866"/>
      <c r="V69" s="866">
        <v>2</v>
      </c>
      <c r="W69" s="866"/>
      <c r="X69" s="866"/>
      <c r="Y69" s="866"/>
      <c r="Z69" s="866"/>
      <c r="AA69" s="913">
        <f t="shared" ref="AA69:AA74" si="0">Q69-V69</f>
        <v>1</v>
      </c>
      <c r="AB69" s="914"/>
      <c r="AC69" s="914"/>
      <c r="AD69" s="914"/>
      <c r="AE69" s="870"/>
      <c r="AF69" s="913">
        <f t="shared" ref="AF69:AF74" si="1">AA69</f>
        <v>1</v>
      </c>
      <c r="AG69" s="914"/>
      <c r="AH69" s="914"/>
      <c r="AI69" s="914"/>
      <c r="AJ69" s="870"/>
      <c r="AK69" s="866" t="s">
        <v>520</v>
      </c>
      <c r="AL69" s="866"/>
      <c r="AM69" s="866"/>
      <c r="AN69" s="866"/>
      <c r="AO69" s="866"/>
      <c r="AP69" s="866" t="s">
        <v>520</v>
      </c>
      <c r="AQ69" s="866"/>
      <c r="AR69" s="866"/>
      <c r="AS69" s="866"/>
      <c r="AT69" s="866"/>
      <c r="AU69" s="866" t="s">
        <v>520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590</v>
      </c>
      <c r="C70" s="910"/>
      <c r="D70" s="910"/>
      <c r="E70" s="910"/>
      <c r="F70" s="910"/>
      <c r="G70" s="910"/>
      <c r="H70" s="910"/>
      <c r="I70" s="910"/>
      <c r="J70" s="910"/>
      <c r="K70" s="910"/>
      <c r="L70" s="910"/>
      <c r="M70" s="910"/>
      <c r="N70" s="910"/>
      <c r="O70" s="910"/>
      <c r="P70" s="911"/>
      <c r="Q70" s="912">
        <v>208</v>
      </c>
      <c r="R70" s="866"/>
      <c r="S70" s="866"/>
      <c r="T70" s="866"/>
      <c r="U70" s="866"/>
      <c r="V70" s="866">
        <v>195</v>
      </c>
      <c r="W70" s="866"/>
      <c r="X70" s="866"/>
      <c r="Y70" s="866"/>
      <c r="Z70" s="866"/>
      <c r="AA70" s="913">
        <f t="shared" si="0"/>
        <v>13</v>
      </c>
      <c r="AB70" s="914"/>
      <c r="AC70" s="914"/>
      <c r="AD70" s="914"/>
      <c r="AE70" s="870"/>
      <c r="AF70" s="913">
        <f t="shared" si="1"/>
        <v>13</v>
      </c>
      <c r="AG70" s="914"/>
      <c r="AH70" s="914"/>
      <c r="AI70" s="914"/>
      <c r="AJ70" s="870"/>
      <c r="AK70" s="866" t="s">
        <v>520</v>
      </c>
      <c r="AL70" s="866"/>
      <c r="AM70" s="866"/>
      <c r="AN70" s="866"/>
      <c r="AO70" s="866"/>
      <c r="AP70" s="866">
        <v>101</v>
      </c>
      <c r="AQ70" s="866"/>
      <c r="AR70" s="866"/>
      <c r="AS70" s="866"/>
      <c r="AT70" s="866"/>
      <c r="AU70" s="866">
        <v>50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591</v>
      </c>
      <c r="C71" s="910"/>
      <c r="D71" s="910"/>
      <c r="E71" s="910"/>
      <c r="F71" s="910"/>
      <c r="G71" s="910"/>
      <c r="H71" s="910"/>
      <c r="I71" s="910"/>
      <c r="J71" s="910"/>
      <c r="K71" s="910"/>
      <c r="L71" s="910"/>
      <c r="M71" s="910"/>
      <c r="N71" s="910"/>
      <c r="O71" s="910"/>
      <c r="P71" s="911"/>
      <c r="Q71" s="912">
        <v>61</v>
      </c>
      <c r="R71" s="866"/>
      <c r="S71" s="866"/>
      <c r="T71" s="866"/>
      <c r="U71" s="866"/>
      <c r="V71" s="866">
        <v>56</v>
      </c>
      <c r="W71" s="866"/>
      <c r="X71" s="866"/>
      <c r="Y71" s="866"/>
      <c r="Z71" s="866"/>
      <c r="AA71" s="913">
        <f t="shared" si="0"/>
        <v>5</v>
      </c>
      <c r="AB71" s="914"/>
      <c r="AC71" s="914"/>
      <c r="AD71" s="914"/>
      <c r="AE71" s="870"/>
      <c r="AF71" s="913">
        <f>AA71</f>
        <v>5</v>
      </c>
      <c r="AG71" s="914"/>
      <c r="AH71" s="914"/>
      <c r="AI71" s="914"/>
      <c r="AJ71" s="870"/>
      <c r="AK71" s="866" t="s">
        <v>520</v>
      </c>
      <c r="AL71" s="866"/>
      <c r="AM71" s="866"/>
      <c r="AN71" s="866"/>
      <c r="AO71" s="866"/>
      <c r="AP71" s="866" t="s">
        <v>520</v>
      </c>
      <c r="AQ71" s="866"/>
      <c r="AR71" s="866"/>
      <c r="AS71" s="866"/>
      <c r="AT71" s="866"/>
      <c r="AU71" s="866" t="s">
        <v>520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592</v>
      </c>
      <c r="C72" s="910"/>
      <c r="D72" s="910"/>
      <c r="E72" s="910"/>
      <c r="F72" s="910"/>
      <c r="G72" s="910"/>
      <c r="H72" s="910"/>
      <c r="I72" s="910"/>
      <c r="J72" s="910"/>
      <c r="K72" s="910"/>
      <c r="L72" s="910"/>
      <c r="M72" s="910"/>
      <c r="N72" s="910"/>
      <c r="O72" s="910"/>
      <c r="P72" s="911"/>
      <c r="Q72" s="912">
        <v>2</v>
      </c>
      <c r="R72" s="866"/>
      <c r="S72" s="866"/>
      <c r="T72" s="866"/>
      <c r="U72" s="866"/>
      <c r="V72" s="866" t="s">
        <v>520</v>
      </c>
      <c r="W72" s="866"/>
      <c r="X72" s="866"/>
      <c r="Y72" s="866"/>
      <c r="Z72" s="866"/>
      <c r="AA72" s="913">
        <v>2</v>
      </c>
      <c r="AB72" s="914"/>
      <c r="AC72" s="914"/>
      <c r="AD72" s="914"/>
      <c r="AE72" s="870"/>
      <c r="AF72" s="913">
        <f t="shared" si="1"/>
        <v>2</v>
      </c>
      <c r="AG72" s="914"/>
      <c r="AH72" s="914"/>
      <c r="AI72" s="914"/>
      <c r="AJ72" s="870"/>
      <c r="AK72" s="866" t="s">
        <v>520</v>
      </c>
      <c r="AL72" s="866"/>
      <c r="AM72" s="866"/>
      <c r="AN72" s="866"/>
      <c r="AO72" s="866"/>
      <c r="AP72" s="866" t="s">
        <v>520</v>
      </c>
      <c r="AQ72" s="866"/>
      <c r="AR72" s="866"/>
      <c r="AS72" s="866"/>
      <c r="AT72" s="866"/>
      <c r="AU72" s="866" t="s">
        <v>520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593</v>
      </c>
      <c r="C73" s="910"/>
      <c r="D73" s="910"/>
      <c r="E73" s="910"/>
      <c r="F73" s="910"/>
      <c r="G73" s="910"/>
      <c r="H73" s="910"/>
      <c r="I73" s="910"/>
      <c r="J73" s="910"/>
      <c r="K73" s="910"/>
      <c r="L73" s="910"/>
      <c r="M73" s="910"/>
      <c r="N73" s="910"/>
      <c r="O73" s="910"/>
      <c r="P73" s="911"/>
      <c r="Q73" s="912">
        <v>4</v>
      </c>
      <c r="R73" s="866"/>
      <c r="S73" s="866"/>
      <c r="T73" s="866"/>
      <c r="U73" s="866"/>
      <c r="V73" s="866" t="s">
        <v>520</v>
      </c>
      <c r="W73" s="866"/>
      <c r="X73" s="866"/>
      <c r="Y73" s="866"/>
      <c r="Z73" s="866"/>
      <c r="AA73" s="913">
        <v>4</v>
      </c>
      <c r="AB73" s="914"/>
      <c r="AC73" s="914"/>
      <c r="AD73" s="914"/>
      <c r="AE73" s="870"/>
      <c r="AF73" s="913">
        <f t="shared" si="1"/>
        <v>4</v>
      </c>
      <c r="AG73" s="914"/>
      <c r="AH73" s="914"/>
      <c r="AI73" s="914"/>
      <c r="AJ73" s="870"/>
      <c r="AK73" s="866" t="s">
        <v>520</v>
      </c>
      <c r="AL73" s="866"/>
      <c r="AM73" s="866"/>
      <c r="AN73" s="866"/>
      <c r="AO73" s="866"/>
      <c r="AP73" s="866" t="s">
        <v>520</v>
      </c>
      <c r="AQ73" s="866"/>
      <c r="AR73" s="866"/>
      <c r="AS73" s="866"/>
      <c r="AT73" s="866"/>
      <c r="AU73" s="866" t="s">
        <v>520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594</v>
      </c>
      <c r="C74" s="910"/>
      <c r="D74" s="910"/>
      <c r="E74" s="910"/>
      <c r="F74" s="910"/>
      <c r="G74" s="910"/>
      <c r="H74" s="910"/>
      <c r="I74" s="910"/>
      <c r="J74" s="910"/>
      <c r="K74" s="910"/>
      <c r="L74" s="910"/>
      <c r="M74" s="910"/>
      <c r="N74" s="910"/>
      <c r="O74" s="910"/>
      <c r="P74" s="911"/>
      <c r="Q74" s="912">
        <v>6958</v>
      </c>
      <c r="R74" s="866"/>
      <c r="S74" s="866"/>
      <c r="T74" s="866"/>
      <c r="U74" s="866"/>
      <c r="V74" s="866">
        <v>6929</v>
      </c>
      <c r="W74" s="866"/>
      <c r="X74" s="866"/>
      <c r="Y74" s="866"/>
      <c r="Z74" s="866"/>
      <c r="AA74" s="913">
        <f t="shared" si="0"/>
        <v>29</v>
      </c>
      <c r="AB74" s="914"/>
      <c r="AC74" s="914"/>
      <c r="AD74" s="914"/>
      <c r="AE74" s="870"/>
      <c r="AF74" s="913">
        <f t="shared" si="1"/>
        <v>29</v>
      </c>
      <c r="AG74" s="914"/>
      <c r="AH74" s="914"/>
      <c r="AI74" s="914"/>
      <c r="AJ74" s="870"/>
      <c r="AK74" s="866" t="s">
        <v>520</v>
      </c>
      <c r="AL74" s="866"/>
      <c r="AM74" s="866"/>
      <c r="AN74" s="866"/>
      <c r="AO74" s="866"/>
      <c r="AP74" s="866" t="s">
        <v>520</v>
      </c>
      <c r="AQ74" s="866"/>
      <c r="AR74" s="866"/>
      <c r="AS74" s="866"/>
      <c r="AT74" s="866"/>
      <c r="AU74" s="866" t="s">
        <v>520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595</v>
      </c>
      <c r="C75" s="910"/>
      <c r="D75" s="910"/>
      <c r="E75" s="910"/>
      <c r="F75" s="910"/>
      <c r="G75" s="910"/>
      <c r="H75" s="910"/>
      <c r="I75" s="910"/>
      <c r="J75" s="910"/>
      <c r="K75" s="910"/>
      <c r="L75" s="910"/>
      <c r="M75" s="910"/>
      <c r="N75" s="910"/>
      <c r="O75" s="910"/>
      <c r="P75" s="911"/>
      <c r="Q75" s="915">
        <v>3552</v>
      </c>
      <c r="R75" s="914"/>
      <c r="S75" s="914"/>
      <c r="T75" s="914"/>
      <c r="U75" s="870"/>
      <c r="V75" s="913">
        <v>3433</v>
      </c>
      <c r="W75" s="914"/>
      <c r="X75" s="914"/>
      <c r="Y75" s="914"/>
      <c r="Z75" s="870"/>
      <c r="AA75" s="913">
        <f>Q75-V75</f>
        <v>119</v>
      </c>
      <c r="AB75" s="914"/>
      <c r="AC75" s="914"/>
      <c r="AD75" s="914"/>
      <c r="AE75" s="870"/>
      <c r="AF75" s="913">
        <f>AA75</f>
        <v>119</v>
      </c>
      <c r="AG75" s="914"/>
      <c r="AH75" s="914"/>
      <c r="AI75" s="914"/>
      <c r="AJ75" s="870"/>
      <c r="AK75" s="866">
        <v>380</v>
      </c>
      <c r="AL75" s="866"/>
      <c r="AM75" s="866"/>
      <c r="AN75" s="866"/>
      <c r="AO75" s="866"/>
      <c r="AP75" s="866">
        <v>2306</v>
      </c>
      <c r="AQ75" s="866"/>
      <c r="AR75" s="866"/>
      <c r="AS75" s="866"/>
      <c r="AT75" s="866"/>
      <c r="AU75" s="866">
        <v>274</v>
      </c>
      <c r="AV75" s="866"/>
      <c r="AW75" s="866"/>
      <c r="AX75" s="866"/>
      <c r="AY75" s="866"/>
      <c r="AZ75" s="868" t="s">
        <v>604</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596</v>
      </c>
      <c r="C76" s="910"/>
      <c r="D76" s="910"/>
      <c r="E76" s="910"/>
      <c r="F76" s="910"/>
      <c r="G76" s="910"/>
      <c r="H76" s="910"/>
      <c r="I76" s="910"/>
      <c r="J76" s="910"/>
      <c r="K76" s="910"/>
      <c r="L76" s="910"/>
      <c r="M76" s="910"/>
      <c r="N76" s="910"/>
      <c r="O76" s="910"/>
      <c r="P76" s="911"/>
      <c r="Q76" s="915">
        <v>1533</v>
      </c>
      <c r="R76" s="914"/>
      <c r="S76" s="914"/>
      <c r="T76" s="914"/>
      <c r="U76" s="870"/>
      <c r="V76" s="913">
        <v>1517</v>
      </c>
      <c r="W76" s="914"/>
      <c r="X76" s="914"/>
      <c r="Y76" s="914"/>
      <c r="Z76" s="870"/>
      <c r="AA76" s="913">
        <f t="shared" ref="AA76:AA80" si="2">Q76-V76</f>
        <v>16</v>
      </c>
      <c r="AB76" s="914"/>
      <c r="AC76" s="914"/>
      <c r="AD76" s="914"/>
      <c r="AE76" s="870"/>
      <c r="AF76" s="913">
        <f t="shared" ref="AF76:AF80" si="3">AA76</f>
        <v>16</v>
      </c>
      <c r="AG76" s="914"/>
      <c r="AH76" s="914"/>
      <c r="AI76" s="914"/>
      <c r="AJ76" s="870"/>
      <c r="AK76" s="866">
        <v>287</v>
      </c>
      <c r="AL76" s="866"/>
      <c r="AM76" s="866"/>
      <c r="AN76" s="866"/>
      <c r="AO76" s="866"/>
      <c r="AP76" s="866">
        <v>1599</v>
      </c>
      <c r="AQ76" s="866"/>
      <c r="AR76" s="866"/>
      <c r="AS76" s="866"/>
      <c r="AT76" s="866"/>
      <c r="AU76" s="866">
        <v>141</v>
      </c>
      <c r="AV76" s="866"/>
      <c r="AW76" s="866"/>
      <c r="AX76" s="866"/>
      <c r="AY76" s="866"/>
      <c r="AZ76" s="868" t="s">
        <v>605</v>
      </c>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597</v>
      </c>
      <c r="C77" s="910"/>
      <c r="D77" s="910"/>
      <c r="E77" s="910"/>
      <c r="F77" s="910"/>
      <c r="G77" s="910"/>
      <c r="H77" s="910"/>
      <c r="I77" s="910"/>
      <c r="J77" s="910"/>
      <c r="K77" s="910"/>
      <c r="L77" s="910"/>
      <c r="M77" s="910"/>
      <c r="N77" s="910"/>
      <c r="O77" s="910"/>
      <c r="P77" s="911"/>
      <c r="Q77" s="915">
        <v>380</v>
      </c>
      <c r="R77" s="914"/>
      <c r="S77" s="914"/>
      <c r="T77" s="914"/>
      <c r="U77" s="870"/>
      <c r="V77" s="913">
        <v>378</v>
      </c>
      <c r="W77" s="914"/>
      <c r="X77" s="914"/>
      <c r="Y77" s="914"/>
      <c r="Z77" s="870"/>
      <c r="AA77" s="913">
        <f t="shared" si="2"/>
        <v>2</v>
      </c>
      <c r="AB77" s="914"/>
      <c r="AC77" s="914"/>
      <c r="AD77" s="914"/>
      <c r="AE77" s="870"/>
      <c r="AF77" s="913">
        <f t="shared" si="3"/>
        <v>2</v>
      </c>
      <c r="AG77" s="914"/>
      <c r="AH77" s="914"/>
      <c r="AI77" s="914"/>
      <c r="AJ77" s="870"/>
      <c r="AK77" s="866" t="s">
        <v>602</v>
      </c>
      <c r="AL77" s="866"/>
      <c r="AM77" s="866"/>
      <c r="AN77" s="866"/>
      <c r="AO77" s="866"/>
      <c r="AP77" s="866">
        <v>107</v>
      </c>
      <c r="AQ77" s="866"/>
      <c r="AR77" s="866"/>
      <c r="AS77" s="866"/>
      <c r="AT77" s="866"/>
      <c r="AU77" s="866">
        <v>33</v>
      </c>
      <c r="AV77" s="866"/>
      <c r="AW77" s="866"/>
      <c r="AX77" s="866"/>
      <c r="AY77" s="866"/>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598</v>
      </c>
      <c r="C78" s="910"/>
      <c r="D78" s="910"/>
      <c r="E78" s="910"/>
      <c r="F78" s="910"/>
      <c r="G78" s="910"/>
      <c r="H78" s="910"/>
      <c r="I78" s="910"/>
      <c r="J78" s="910"/>
      <c r="K78" s="910"/>
      <c r="L78" s="910"/>
      <c r="M78" s="910"/>
      <c r="N78" s="910"/>
      <c r="O78" s="910"/>
      <c r="P78" s="911"/>
      <c r="Q78" s="912">
        <v>7319</v>
      </c>
      <c r="R78" s="866"/>
      <c r="S78" s="866"/>
      <c r="T78" s="866"/>
      <c r="U78" s="866"/>
      <c r="V78" s="866">
        <v>6688</v>
      </c>
      <c r="W78" s="866"/>
      <c r="X78" s="866"/>
      <c r="Y78" s="866"/>
      <c r="Z78" s="866"/>
      <c r="AA78" s="913">
        <f t="shared" si="2"/>
        <v>631</v>
      </c>
      <c r="AB78" s="914"/>
      <c r="AC78" s="914"/>
      <c r="AD78" s="914"/>
      <c r="AE78" s="870"/>
      <c r="AF78" s="913">
        <f t="shared" si="3"/>
        <v>631</v>
      </c>
      <c r="AG78" s="914"/>
      <c r="AH78" s="914"/>
      <c r="AI78" s="914"/>
      <c r="AJ78" s="870"/>
      <c r="AK78" s="866" t="s">
        <v>520</v>
      </c>
      <c r="AL78" s="866"/>
      <c r="AM78" s="866"/>
      <c r="AN78" s="866"/>
      <c r="AO78" s="866"/>
      <c r="AP78" s="866" t="s">
        <v>520</v>
      </c>
      <c r="AQ78" s="866"/>
      <c r="AR78" s="866"/>
      <c r="AS78" s="866"/>
      <c r="AT78" s="866"/>
      <c r="AU78" s="866" t="s">
        <v>520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599</v>
      </c>
      <c r="C79" s="910"/>
      <c r="D79" s="910"/>
      <c r="E79" s="910"/>
      <c r="F79" s="910"/>
      <c r="G79" s="910"/>
      <c r="H79" s="910"/>
      <c r="I79" s="910"/>
      <c r="J79" s="910"/>
      <c r="K79" s="910"/>
      <c r="L79" s="910"/>
      <c r="M79" s="910"/>
      <c r="N79" s="910"/>
      <c r="O79" s="910"/>
      <c r="P79" s="911"/>
      <c r="Q79" s="912">
        <v>267</v>
      </c>
      <c r="R79" s="866"/>
      <c r="S79" s="866"/>
      <c r="T79" s="866"/>
      <c r="U79" s="866"/>
      <c r="V79" s="866">
        <v>235</v>
      </c>
      <c r="W79" s="866"/>
      <c r="X79" s="866"/>
      <c r="Y79" s="866"/>
      <c r="Z79" s="866"/>
      <c r="AA79" s="913">
        <f t="shared" si="2"/>
        <v>32</v>
      </c>
      <c r="AB79" s="914"/>
      <c r="AC79" s="914"/>
      <c r="AD79" s="914"/>
      <c r="AE79" s="870"/>
      <c r="AF79" s="913">
        <f t="shared" si="3"/>
        <v>32</v>
      </c>
      <c r="AG79" s="914"/>
      <c r="AH79" s="914"/>
      <c r="AI79" s="914"/>
      <c r="AJ79" s="870"/>
      <c r="AK79" s="866" t="s">
        <v>520</v>
      </c>
      <c r="AL79" s="866"/>
      <c r="AM79" s="866"/>
      <c r="AN79" s="866"/>
      <c r="AO79" s="866"/>
      <c r="AP79" s="866" t="s">
        <v>520</v>
      </c>
      <c r="AQ79" s="866"/>
      <c r="AR79" s="866"/>
      <c r="AS79" s="866"/>
      <c r="AT79" s="866"/>
      <c r="AU79" s="866" t="s">
        <v>520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600</v>
      </c>
      <c r="C80" s="910"/>
      <c r="D80" s="910"/>
      <c r="E80" s="910"/>
      <c r="F80" s="910"/>
      <c r="G80" s="910"/>
      <c r="H80" s="910"/>
      <c r="I80" s="910"/>
      <c r="J80" s="910"/>
      <c r="K80" s="910"/>
      <c r="L80" s="910"/>
      <c r="M80" s="910"/>
      <c r="N80" s="910"/>
      <c r="O80" s="910"/>
      <c r="P80" s="911"/>
      <c r="Q80" s="912">
        <v>279696</v>
      </c>
      <c r="R80" s="866"/>
      <c r="S80" s="866"/>
      <c r="T80" s="866"/>
      <c r="U80" s="866"/>
      <c r="V80" s="866">
        <v>267445</v>
      </c>
      <c r="W80" s="866"/>
      <c r="X80" s="866"/>
      <c r="Y80" s="866"/>
      <c r="Z80" s="866"/>
      <c r="AA80" s="913">
        <f t="shared" si="2"/>
        <v>12251</v>
      </c>
      <c r="AB80" s="914"/>
      <c r="AC80" s="914"/>
      <c r="AD80" s="914"/>
      <c r="AE80" s="870"/>
      <c r="AF80" s="913">
        <f t="shared" si="3"/>
        <v>12251</v>
      </c>
      <c r="AG80" s="914"/>
      <c r="AH80" s="914"/>
      <c r="AI80" s="914"/>
      <c r="AJ80" s="870"/>
      <c r="AK80" s="866" t="s">
        <v>520</v>
      </c>
      <c r="AL80" s="866"/>
      <c r="AM80" s="866"/>
      <c r="AN80" s="866"/>
      <c r="AO80" s="866"/>
      <c r="AP80" s="866" t="s">
        <v>520</v>
      </c>
      <c r="AQ80" s="866"/>
      <c r="AR80" s="866"/>
      <c r="AS80" s="866"/>
      <c r="AT80" s="866"/>
      <c r="AU80" s="866" t="s">
        <v>520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601</v>
      </c>
      <c r="C81" s="910"/>
      <c r="D81" s="910"/>
      <c r="E81" s="910"/>
      <c r="F81" s="910"/>
      <c r="G81" s="910"/>
      <c r="H81" s="910"/>
      <c r="I81" s="910"/>
      <c r="J81" s="910"/>
      <c r="K81" s="910"/>
      <c r="L81" s="910"/>
      <c r="M81" s="910"/>
      <c r="N81" s="910"/>
      <c r="O81" s="910"/>
      <c r="P81" s="911"/>
      <c r="Q81" s="912">
        <v>157</v>
      </c>
      <c r="R81" s="866"/>
      <c r="S81" s="866"/>
      <c r="T81" s="866"/>
      <c r="U81" s="866"/>
      <c r="V81" s="866">
        <v>77</v>
      </c>
      <c r="W81" s="866"/>
      <c r="X81" s="866"/>
      <c r="Y81" s="866"/>
      <c r="Z81" s="866"/>
      <c r="AA81" s="913">
        <f>Q81-V81</f>
        <v>80</v>
      </c>
      <c r="AB81" s="914"/>
      <c r="AC81" s="914"/>
      <c r="AD81" s="914"/>
      <c r="AE81" s="870"/>
      <c r="AF81" s="913">
        <v>1158</v>
      </c>
      <c r="AG81" s="914"/>
      <c r="AH81" s="914"/>
      <c r="AI81" s="914"/>
      <c r="AJ81" s="870"/>
      <c r="AK81" s="866" t="s">
        <v>520</v>
      </c>
      <c r="AL81" s="866"/>
      <c r="AM81" s="866"/>
      <c r="AN81" s="866"/>
      <c r="AO81" s="866"/>
      <c r="AP81" s="866">
        <v>246</v>
      </c>
      <c r="AQ81" s="866"/>
      <c r="AR81" s="866"/>
      <c r="AS81" s="866"/>
      <c r="AT81" s="866"/>
      <c r="AU81" s="866" t="s">
        <v>520</v>
      </c>
      <c r="AV81" s="866"/>
      <c r="AW81" s="866"/>
      <c r="AX81" s="866"/>
      <c r="AY81" s="866"/>
      <c r="AZ81" s="868" t="s">
        <v>603</v>
      </c>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393</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SUM(AF68:AJ81)</f>
        <v>14327</v>
      </c>
      <c r="AG88" s="880"/>
      <c r="AH88" s="880"/>
      <c r="AI88" s="880"/>
      <c r="AJ88" s="880"/>
      <c r="AK88" s="877"/>
      <c r="AL88" s="877"/>
      <c r="AM88" s="877"/>
      <c r="AN88" s="877"/>
      <c r="AO88" s="877"/>
      <c r="AP88" s="880">
        <f>SUM(AP68:AT81)</f>
        <v>4359</v>
      </c>
      <c r="AQ88" s="880"/>
      <c r="AR88" s="880"/>
      <c r="AS88" s="880"/>
      <c r="AT88" s="880"/>
      <c r="AU88" s="880">
        <f>SUM(AU68:AY81)</f>
        <v>498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t="s">
        <v>520</v>
      </c>
      <c r="CX102" s="888"/>
      <c r="CY102" s="888"/>
      <c r="CZ102" s="888"/>
      <c r="DA102" s="927"/>
      <c r="DB102" s="926" t="s">
        <v>520</v>
      </c>
      <c r="DC102" s="888"/>
      <c r="DD102" s="888"/>
      <c r="DE102" s="888"/>
      <c r="DF102" s="927"/>
      <c r="DG102" s="926" t="s">
        <v>520</v>
      </c>
      <c r="DH102" s="888"/>
      <c r="DI102" s="888"/>
      <c r="DJ102" s="888"/>
      <c r="DK102" s="927"/>
      <c r="DL102" s="926" t="s">
        <v>520</v>
      </c>
      <c r="DM102" s="888"/>
      <c r="DN102" s="888"/>
      <c r="DO102" s="888"/>
      <c r="DP102" s="927"/>
      <c r="DQ102" s="926" t="s">
        <v>520</v>
      </c>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311</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311</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311</v>
      </c>
      <c r="DR109" s="929"/>
      <c r="DS109" s="929"/>
      <c r="DT109" s="929"/>
      <c r="DU109" s="930"/>
      <c r="DV109" s="928" t="s">
        <v>438</v>
      </c>
      <c r="DW109" s="929"/>
      <c r="DX109" s="929"/>
      <c r="DY109" s="929"/>
      <c r="DZ109" s="931"/>
    </row>
    <row r="110" spans="1:131" s="230" customFormat="1" ht="26.25" customHeight="1" x14ac:dyDescent="0.2">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749930</v>
      </c>
      <c r="AB110" s="936"/>
      <c r="AC110" s="936"/>
      <c r="AD110" s="936"/>
      <c r="AE110" s="937"/>
      <c r="AF110" s="938">
        <v>789230</v>
      </c>
      <c r="AG110" s="936"/>
      <c r="AH110" s="936"/>
      <c r="AI110" s="936"/>
      <c r="AJ110" s="937"/>
      <c r="AK110" s="938">
        <v>847857</v>
      </c>
      <c r="AL110" s="936"/>
      <c r="AM110" s="936"/>
      <c r="AN110" s="936"/>
      <c r="AO110" s="937"/>
      <c r="AP110" s="939">
        <v>16.399999999999999</v>
      </c>
      <c r="AQ110" s="940"/>
      <c r="AR110" s="940"/>
      <c r="AS110" s="940"/>
      <c r="AT110" s="941"/>
      <c r="AU110" s="942" t="s">
        <v>74</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8873622</v>
      </c>
      <c r="BR110" s="967"/>
      <c r="BS110" s="967"/>
      <c r="BT110" s="967"/>
      <c r="BU110" s="967"/>
      <c r="BV110" s="967">
        <v>8786003</v>
      </c>
      <c r="BW110" s="967"/>
      <c r="BX110" s="967"/>
      <c r="BY110" s="967"/>
      <c r="BZ110" s="967"/>
      <c r="CA110" s="967">
        <v>8564840</v>
      </c>
      <c r="CB110" s="967"/>
      <c r="CC110" s="967"/>
      <c r="CD110" s="967"/>
      <c r="CE110" s="967"/>
      <c r="CF110" s="980">
        <v>166.2</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420</v>
      </c>
      <c r="DH110" s="967"/>
      <c r="DI110" s="967"/>
      <c r="DJ110" s="967"/>
      <c r="DK110" s="967"/>
      <c r="DL110" s="967" t="s">
        <v>420</v>
      </c>
      <c r="DM110" s="967"/>
      <c r="DN110" s="967"/>
      <c r="DO110" s="967"/>
      <c r="DP110" s="967"/>
      <c r="DQ110" s="967" t="s">
        <v>444</v>
      </c>
      <c r="DR110" s="967"/>
      <c r="DS110" s="967"/>
      <c r="DT110" s="967"/>
      <c r="DU110" s="967"/>
      <c r="DV110" s="968" t="s">
        <v>131</v>
      </c>
      <c r="DW110" s="968"/>
      <c r="DX110" s="968"/>
      <c r="DY110" s="968"/>
      <c r="DZ110" s="969"/>
    </row>
    <row r="111" spans="1:131" s="230" customFormat="1" ht="26.25" customHeight="1" x14ac:dyDescent="0.2">
      <c r="A111" s="970" t="s">
        <v>445</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420</v>
      </c>
      <c r="AB111" s="974"/>
      <c r="AC111" s="974"/>
      <c r="AD111" s="974"/>
      <c r="AE111" s="975"/>
      <c r="AF111" s="976" t="s">
        <v>420</v>
      </c>
      <c r="AG111" s="974"/>
      <c r="AH111" s="974"/>
      <c r="AI111" s="974"/>
      <c r="AJ111" s="975"/>
      <c r="AK111" s="976" t="s">
        <v>131</v>
      </c>
      <c r="AL111" s="974"/>
      <c r="AM111" s="974"/>
      <c r="AN111" s="974"/>
      <c r="AO111" s="975"/>
      <c r="AP111" s="977" t="s">
        <v>446</v>
      </c>
      <c r="AQ111" s="978"/>
      <c r="AR111" s="978"/>
      <c r="AS111" s="978"/>
      <c r="AT111" s="979"/>
      <c r="AU111" s="944"/>
      <c r="AV111" s="945"/>
      <c r="AW111" s="945"/>
      <c r="AX111" s="945"/>
      <c r="AY111" s="945"/>
      <c r="AZ111" s="958" t="s">
        <v>447</v>
      </c>
      <c r="BA111" s="959"/>
      <c r="BB111" s="959"/>
      <c r="BC111" s="959"/>
      <c r="BD111" s="959"/>
      <c r="BE111" s="959"/>
      <c r="BF111" s="959"/>
      <c r="BG111" s="959"/>
      <c r="BH111" s="959"/>
      <c r="BI111" s="959"/>
      <c r="BJ111" s="959"/>
      <c r="BK111" s="959"/>
      <c r="BL111" s="959"/>
      <c r="BM111" s="959"/>
      <c r="BN111" s="959"/>
      <c r="BO111" s="959"/>
      <c r="BP111" s="960"/>
      <c r="BQ111" s="961">
        <v>284866</v>
      </c>
      <c r="BR111" s="962"/>
      <c r="BS111" s="962"/>
      <c r="BT111" s="962"/>
      <c r="BU111" s="962"/>
      <c r="BV111" s="962">
        <v>2164</v>
      </c>
      <c r="BW111" s="962"/>
      <c r="BX111" s="962"/>
      <c r="BY111" s="962"/>
      <c r="BZ111" s="962"/>
      <c r="CA111" s="962">
        <v>47358</v>
      </c>
      <c r="CB111" s="962"/>
      <c r="CC111" s="962"/>
      <c r="CD111" s="962"/>
      <c r="CE111" s="962"/>
      <c r="CF111" s="956">
        <v>0.9</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131</v>
      </c>
      <c r="DH111" s="962"/>
      <c r="DI111" s="962"/>
      <c r="DJ111" s="962"/>
      <c r="DK111" s="962"/>
      <c r="DL111" s="962" t="s">
        <v>131</v>
      </c>
      <c r="DM111" s="962"/>
      <c r="DN111" s="962"/>
      <c r="DO111" s="962"/>
      <c r="DP111" s="962"/>
      <c r="DQ111" s="962" t="s">
        <v>131</v>
      </c>
      <c r="DR111" s="962"/>
      <c r="DS111" s="962"/>
      <c r="DT111" s="962"/>
      <c r="DU111" s="962"/>
      <c r="DV111" s="963" t="s">
        <v>420</v>
      </c>
      <c r="DW111" s="963"/>
      <c r="DX111" s="963"/>
      <c r="DY111" s="963"/>
      <c r="DZ111" s="964"/>
    </row>
    <row r="112" spans="1:131" s="230" customFormat="1" ht="26.25" customHeight="1" x14ac:dyDescent="0.2">
      <c r="A112" s="988" t="s">
        <v>449</v>
      </c>
      <c r="B112" s="989"/>
      <c r="C112" s="959" t="s">
        <v>450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444</v>
      </c>
      <c r="AB112" s="995"/>
      <c r="AC112" s="995"/>
      <c r="AD112" s="995"/>
      <c r="AE112" s="996"/>
      <c r="AF112" s="997" t="s">
        <v>131</v>
      </c>
      <c r="AG112" s="995"/>
      <c r="AH112" s="995"/>
      <c r="AI112" s="995"/>
      <c r="AJ112" s="996"/>
      <c r="AK112" s="997" t="s">
        <v>395</v>
      </c>
      <c r="AL112" s="995"/>
      <c r="AM112" s="995"/>
      <c r="AN112" s="995"/>
      <c r="AO112" s="996"/>
      <c r="AP112" s="998" t="s">
        <v>395</v>
      </c>
      <c r="AQ112" s="999"/>
      <c r="AR112" s="999"/>
      <c r="AS112" s="999"/>
      <c r="AT112" s="1000"/>
      <c r="AU112" s="944"/>
      <c r="AV112" s="945"/>
      <c r="AW112" s="945"/>
      <c r="AX112" s="945"/>
      <c r="AY112" s="945"/>
      <c r="AZ112" s="958" t="s">
        <v>451</v>
      </c>
      <c r="BA112" s="959"/>
      <c r="BB112" s="959"/>
      <c r="BC112" s="959"/>
      <c r="BD112" s="959"/>
      <c r="BE112" s="959"/>
      <c r="BF112" s="959"/>
      <c r="BG112" s="959"/>
      <c r="BH112" s="959"/>
      <c r="BI112" s="959"/>
      <c r="BJ112" s="959"/>
      <c r="BK112" s="959"/>
      <c r="BL112" s="959"/>
      <c r="BM112" s="959"/>
      <c r="BN112" s="959"/>
      <c r="BO112" s="959"/>
      <c r="BP112" s="960"/>
      <c r="BQ112" s="961">
        <v>5825839</v>
      </c>
      <c r="BR112" s="962"/>
      <c r="BS112" s="962"/>
      <c r="BT112" s="962"/>
      <c r="BU112" s="962"/>
      <c r="BV112" s="962">
        <v>5427279</v>
      </c>
      <c r="BW112" s="962"/>
      <c r="BX112" s="962"/>
      <c r="BY112" s="962"/>
      <c r="BZ112" s="962"/>
      <c r="CA112" s="962">
        <v>5226709</v>
      </c>
      <c r="CB112" s="962"/>
      <c r="CC112" s="962"/>
      <c r="CD112" s="962"/>
      <c r="CE112" s="962"/>
      <c r="CF112" s="956">
        <v>101.4</v>
      </c>
      <c r="CG112" s="957"/>
      <c r="CH112" s="957"/>
      <c r="CI112" s="957"/>
      <c r="CJ112" s="957"/>
      <c r="CK112" s="984"/>
      <c r="CL112" s="985"/>
      <c r="CM112" s="958" t="s">
        <v>452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131</v>
      </c>
      <c r="DH112" s="962"/>
      <c r="DI112" s="962"/>
      <c r="DJ112" s="962"/>
      <c r="DK112" s="962"/>
      <c r="DL112" s="962" t="s">
        <v>131</v>
      </c>
      <c r="DM112" s="962"/>
      <c r="DN112" s="962"/>
      <c r="DO112" s="962"/>
      <c r="DP112" s="962"/>
      <c r="DQ112" s="962" t="s">
        <v>131</v>
      </c>
      <c r="DR112" s="962"/>
      <c r="DS112" s="962"/>
      <c r="DT112" s="962"/>
      <c r="DU112" s="962"/>
      <c r="DV112" s="963" t="s">
        <v>131</v>
      </c>
      <c r="DW112" s="963"/>
      <c r="DX112" s="963"/>
      <c r="DY112" s="963"/>
      <c r="DZ112" s="964"/>
    </row>
    <row r="113" spans="1:130" s="230" customFormat="1" ht="26.25" customHeight="1" x14ac:dyDescent="0.2">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406309</v>
      </c>
      <c r="AB113" s="974"/>
      <c r="AC113" s="974"/>
      <c r="AD113" s="974"/>
      <c r="AE113" s="975"/>
      <c r="AF113" s="976">
        <v>395772</v>
      </c>
      <c r="AG113" s="974"/>
      <c r="AH113" s="974"/>
      <c r="AI113" s="974"/>
      <c r="AJ113" s="975"/>
      <c r="AK113" s="976">
        <v>437259</v>
      </c>
      <c r="AL113" s="974"/>
      <c r="AM113" s="974"/>
      <c r="AN113" s="974"/>
      <c r="AO113" s="975"/>
      <c r="AP113" s="977">
        <v>8.5</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520216</v>
      </c>
      <c r="BR113" s="962"/>
      <c r="BS113" s="962"/>
      <c r="BT113" s="962"/>
      <c r="BU113" s="962"/>
      <c r="BV113" s="962">
        <v>482454</v>
      </c>
      <c r="BW113" s="962"/>
      <c r="BX113" s="962"/>
      <c r="BY113" s="962"/>
      <c r="BZ113" s="962"/>
      <c r="CA113" s="962">
        <v>499005</v>
      </c>
      <c r="CB113" s="962"/>
      <c r="CC113" s="962"/>
      <c r="CD113" s="962"/>
      <c r="CE113" s="962"/>
      <c r="CF113" s="956">
        <v>9.6999999999999993</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131</v>
      </c>
      <c r="DH113" s="995"/>
      <c r="DI113" s="995"/>
      <c r="DJ113" s="995"/>
      <c r="DK113" s="996"/>
      <c r="DL113" s="997" t="s">
        <v>131</v>
      </c>
      <c r="DM113" s="995"/>
      <c r="DN113" s="995"/>
      <c r="DO113" s="995"/>
      <c r="DP113" s="996"/>
      <c r="DQ113" s="997" t="s">
        <v>395</v>
      </c>
      <c r="DR113" s="995"/>
      <c r="DS113" s="995"/>
      <c r="DT113" s="995"/>
      <c r="DU113" s="996"/>
      <c r="DV113" s="998" t="s">
        <v>131</v>
      </c>
      <c r="DW113" s="999"/>
      <c r="DX113" s="999"/>
      <c r="DY113" s="999"/>
      <c r="DZ113" s="1000"/>
    </row>
    <row r="114" spans="1:130" s="230" customFormat="1" ht="26.25" customHeight="1" x14ac:dyDescent="0.2">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55912</v>
      </c>
      <c r="AB114" s="995"/>
      <c r="AC114" s="995"/>
      <c r="AD114" s="995"/>
      <c r="AE114" s="996"/>
      <c r="AF114" s="997">
        <v>57557</v>
      </c>
      <c r="AG114" s="995"/>
      <c r="AH114" s="995"/>
      <c r="AI114" s="995"/>
      <c r="AJ114" s="996"/>
      <c r="AK114" s="997">
        <v>57860</v>
      </c>
      <c r="AL114" s="995"/>
      <c r="AM114" s="995"/>
      <c r="AN114" s="995"/>
      <c r="AO114" s="996"/>
      <c r="AP114" s="998">
        <v>1.1000000000000001</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736266</v>
      </c>
      <c r="BR114" s="962"/>
      <c r="BS114" s="962"/>
      <c r="BT114" s="962"/>
      <c r="BU114" s="962"/>
      <c r="BV114" s="962">
        <v>584097</v>
      </c>
      <c r="BW114" s="962"/>
      <c r="BX114" s="962"/>
      <c r="BY114" s="962"/>
      <c r="BZ114" s="962"/>
      <c r="CA114" s="962">
        <v>588436</v>
      </c>
      <c r="CB114" s="962"/>
      <c r="CC114" s="962"/>
      <c r="CD114" s="962"/>
      <c r="CE114" s="962"/>
      <c r="CF114" s="956">
        <v>11.4</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131</v>
      </c>
      <c r="DH114" s="995"/>
      <c r="DI114" s="995"/>
      <c r="DJ114" s="995"/>
      <c r="DK114" s="996"/>
      <c r="DL114" s="997" t="s">
        <v>131</v>
      </c>
      <c r="DM114" s="995"/>
      <c r="DN114" s="995"/>
      <c r="DO114" s="995"/>
      <c r="DP114" s="996"/>
      <c r="DQ114" s="997" t="s">
        <v>420</v>
      </c>
      <c r="DR114" s="995"/>
      <c r="DS114" s="995"/>
      <c r="DT114" s="995"/>
      <c r="DU114" s="996"/>
      <c r="DV114" s="998" t="s">
        <v>131</v>
      </c>
      <c r="DW114" s="999"/>
      <c r="DX114" s="999"/>
      <c r="DY114" s="999"/>
      <c r="DZ114" s="1000"/>
    </row>
    <row r="115" spans="1:130" s="230" customFormat="1" ht="26.25" customHeight="1" x14ac:dyDescent="0.2">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2164</v>
      </c>
      <c r="AB115" s="974"/>
      <c r="AC115" s="974"/>
      <c r="AD115" s="974"/>
      <c r="AE115" s="975"/>
      <c r="AF115" s="976">
        <v>99</v>
      </c>
      <c r="AG115" s="974"/>
      <c r="AH115" s="974"/>
      <c r="AI115" s="974"/>
      <c r="AJ115" s="975"/>
      <c r="AK115" s="976">
        <v>1000</v>
      </c>
      <c r="AL115" s="974"/>
      <c r="AM115" s="974"/>
      <c r="AN115" s="974"/>
      <c r="AO115" s="975"/>
      <c r="AP115" s="977">
        <v>0</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395</v>
      </c>
      <c r="BR115" s="962"/>
      <c r="BS115" s="962"/>
      <c r="BT115" s="962"/>
      <c r="BU115" s="962"/>
      <c r="BV115" s="962" t="s">
        <v>131</v>
      </c>
      <c r="BW115" s="962"/>
      <c r="BX115" s="962"/>
      <c r="BY115" s="962"/>
      <c r="BZ115" s="962"/>
      <c r="CA115" s="962" t="s">
        <v>131</v>
      </c>
      <c r="CB115" s="962"/>
      <c r="CC115" s="962"/>
      <c r="CD115" s="962"/>
      <c r="CE115" s="962"/>
      <c r="CF115" s="956" t="s">
        <v>131</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282702</v>
      </c>
      <c r="DH115" s="995"/>
      <c r="DI115" s="995"/>
      <c r="DJ115" s="995"/>
      <c r="DK115" s="996"/>
      <c r="DL115" s="997" t="s">
        <v>420</v>
      </c>
      <c r="DM115" s="995"/>
      <c r="DN115" s="995"/>
      <c r="DO115" s="995"/>
      <c r="DP115" s="996"/>
      <c r="DQ115" s="997" t="s">
        <v>462</v>
      </c>
      <c r="DR115" s="995"/>
      <c r="DS115" s="995"/>
      <c r="DT115" s="995"/>
      <c r="DU115" s="996"/>
      <c r="DV115" s="998" t="s">
        <v>131</v>
      </c>
      <c r="DW115" s="999"/>
      <c r="DX115" s="999"/>
      <c r="DY115" s="999"/>
      <c r="DZ115" s="1000"/>
    </row>
    <row r="116" spans="1:130" s="230" customFormat="1" ht="26.25" customHeight="1" x14ac:dyDescent="0.2">
      <c r="A116" s="992"/>
      <c r="B116" s="993"/>
      <c r="C116" s="1001" t="s">
        <v>463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395</v>
      </c>
      <c r="AB116" s="995"/>
      <c r="AC116" s="995"/>
      <c r="AD116" s="995"/>
      <c r="AE116" s="996"/>
      <c r="AF116" s="997" t="s">
        <v>131</v>
      </c>
      <c r="AG116" s="995"/>
      <c r="AH116" s="995"/>
      <c r="AI116" s="995"/>
      <c r="AJ116" s="996"/>
      <c r="AK116" s="997" t="s">
        <v>131</v>
      </c>
      <c r="AL116" s="995"/>
      <c r="AM116" s="995"/>
      <c r="AN116" s="995"/>
      <c r="AO116" s="996"/>
      <c r="AP116" s="998" t="s">
        <v>420</v>
      </c>
      <c r="AQ116" s="999"/>
      <c r="AR116" s="999"/>
      <c r="AS116" s="999"/>
      <c r="AT116" s="1000"/>
      <c r="AU116" s="944"/>
      <c r="AV116" s="945"/>
      <c r="AW116" s="945"/>
      <c r="AX116" s="945"/>
      <c r="AY116" s="945"/>
      <c r="AZ116" s="1003" t="s">
        <v>464</v>
      </c>
      <c r="BA116" s="1004"/>
      <c r="BB116" s="1004"/>
      <c r="BC116" s="1004"/>
      <c r="BD116" s="1004"/>
      <c r="BE116" s="1004"/>
      <c r="BF116" s="1004"/>
      <c r="BG116" s="1004"/>
      <c r="BH116" s="1004"/>
      <c r="BI116" s="1004"/>
      <c r="BJ116" s="1004"/>
      <c r="BK116" s="1004"/>
      <c r="BL116" s="1004"/>
      <c r="BM116" s="1004"/>
      <c r="BN116" s="1004"/>
      <c r="BO116" s="1004"/>
      <c r="BP116" s="1005"/>
      <c r="BQ116" s="961" t="s">
        <v>462</v>
      </c>
      <c r="BR116" s="962"/>
      <c r="BS116" s="962"/>
      <c r="BT116" s="962"/>
      <c r="BU116" s="962"/>
      <c r="BV116" s="962" t="s">
        <v>420</v>
      </c>
      <c r="BW116" s="962"/>
      <c r="BX116" s="962"/>
      <c r="BY116" s="962"/>
      <c r="BZ116" s="962"/>
      <c r="CA116" s="962" t="s">
        <v>420</v>
      </c>
      <c r="CB116" s="962"/>
      <c r="CC116" s="962"/>
      <c r="CD116" s="962"/>
      <c r="CE116" s="962"/>
      <c r="CF116" s="956" t="s">
        <v>395</v>
      </c>
      <c r="CG116" s="957"/>
      <c r="CH116" s="957"/>
      <c r="CI116" s="957"/>
      <c r="CJ116" s="957"/>
      <c r="CK116" s="984"/>
      <c r="CL116" s="985"/>
      <c r="CM116" s="958" t="s">
        <v>465</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2164</v>
      </c>
      <c r="DH116" s="995"/>
      <c r="DI116" s="995"/>
      <c r="DJ116" s="995"/>
      <c r="DK116" s="996"/>
      <c r="DL116" s="997">
        <v>2164</v>
      </c>
      <c r="DM116" s="995"/>
      <c r="DN116" s="995"/>
      <c r="DO116" s="995"/>
      <c r="DP116" s="996"/>
      <c r="DQ116" s="997">
        <v>47358</v>
      </c>
      <c r="DR116" s="995"/>
      <c r="DS116" s="995"/>
      <c r="DT116" s="995"/>
      <c r="DU116" s="996"/>
      <c r="DV116" s="998">
        <v>0.9</v>
      </c>
      <c r="DW116" s="999"/>
      <c r="DX116" s="999"/>
      <c r="DY116" s="999"/>
      <c r="DZ116" s="1000"/>
    </row>
    <row r="117" spans="1:130" s="230" customFormat="1" ht="26.25" customHeight="1" x14ac:dyDescent="0.2">
      <c r="A117" s="948" t="s">
        <v>191</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466</v>
      </c>
      <c r="Z117" s="930"/>
      <c r="AA117" s="1014">
        <v>1214315</v>
      </c>
      <c r="AB117" s="1015"/>
      <c r="AC117" s="1015"/>
      <c r="AD117" s="1015"/>
      <c r="AE117" s="1016"/>
      <c r="AF117" s="1017">
        <v>1242658</v>
      </c>
      <c r="AG117" s="1015"/>
      <c r="AH117" s="1015"/>
      <c r="AI117" s="1015"/>
      <c r="AJ117" s="1016"/>
      <c r="AK117" s="1017">
        <v>1343976</v>
      </c>
      <c r="AL117" s="1015"/>
      <c r="AM117" s="1015"/>
      <c r="AN117" s="1015"/>
      <c r="AO117" s="1016"/>
      <c r="AP117" s="1018"/>
      <c r="AQ117" s="1019"/>
      <c r="AR117" s="1019"/>
      <c r="AS117" s="1019"/>
      <c r="AT117" s="1020"/>
      <c r="AU117" s="944"/>
      <c r="AV117" s="945"/>
      <c r="AW117" s="945"/>
      <c r="AX117" s="945"/>
      <c r="AY117" s="945"/>
      <c r="AZ117" s="1010" t="s">
        <v>467</v>
      </c>
      <c r="BA117" s="1011"/>
      <c r="BB117" s="1011"/>
      <c r="BC117" s="1011"/>
      <c r="BD117" s="1011"/>
      <c r="BE117" s="1011"/>
      <c r="BF117" s="1011"/>
      <c r="BG117" s="1011"/>
      <c r="BH117" s="1011"/>
      <c r="BI117" s="1011"/>
      <c r="BJ117" s="1011"/>
      <c r="BK117" s="1011"/>
      <c r="BL117" s="1011"/>
      <c r="BM117" s="1011"/>
      <c r="BN117" s="1011"/>
      <c r="BO117" s="1011"/>
      <c r="BP117" s="1012"/>
      <c r="BQ117" s="961" t="s">
        <v>468</v>
      </c>
      <c r="BR117" s="962"/>
      <c r="BS117" s="962"/>
      <c r="BT117" s="962"/>
      <c r="BU117" s="962"/>
      <c r="BV117" s="962" t="s">
        <v>395</v>
      </c>
      <c r="BW117" s="962"/>
      <c r="BX117" s="962"/>
      <c r="BY117" s="962"/>
      <c r="BZ117" s="962"/>
      <c r="CA117" s="962" t="s">
        <v>131</v>
      </c>
      <c r="CB117" s="962"/>
      <c r="CC117" s="962"/>
      <c r="CD117" s="962"/>
      <c r="CE117" s="962"/>
      <c r="CF117" s="956" t="s">
        <v>395</v>
      </c>
      <c r="CG117" s="957"/>
      <c r="CH117" s="957"/>
      <c r="CI117" s="957"/>
      <c r="CJ117" s="957"/>
      <c r="CK117" s="984"/>
      <c r="CL117" s="985"/>
      <c r="CM117" s="958" t="s">
        <v>469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395</v>
      </c>
      <c r="DH117" s="995"/>
      <c r="DI117" s="995"/>
      <c r="DJ117" s="995"/>
      <c r="DK117" s="996"/>
      <c r="DL117" s="997" t="s">
        <v>131</v>
      </c>
      <c r="DM117" s="995"/>
      <c r="DN117" s="995"/>
      <c r="DO117" s="995"/>
      <c r="DP117" s="996"/>
      <c r="DQ117" s="997" t="s">
        <v>131</v>
      </c>
      <c r="DR117" s="995"/>
      <c r="DS117" s="995"/>
      <c r="DT117" s="995"/>
      <c r="DU117" s="996"/>
      <c r="DV117" s="998" t="s">
        <v>395</v>
      </c>
      <c r="DW117" s="999"/>
      <c r="DX117" s="999"/>
      <c r="DY117" s="999"/>
      <c r="DZ117" s="1000"/>
    </row>
    <row r="118" spans="1:130" s="230" customFormat="1" ht="26.25" customHeight="1" x14ac:dyDescent="0.2">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311</v>
      </c>
      <c r="AL118" s="929"/>
      <c r="AM118" s="929"/>
      <c r="AN118" s="929"/>
      <c r="AO118" s="930"/>
      <c r="AP118" s="1006" t="s">
        <v>438</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131</v>
      </c>
      <c r="BR118" s="1036"/>
      <c r="BS118" s="1036"/>
      <c r="BT118" s="1036"/>
      <c r="BU118" s="1036"/>
      <c r="BV118" s="1036" t="s">
        <v>395</v>
      </c>
      <c r="BW118" s="1036"/>
      <c r="BX118" s="1036"/>
      <c r="BY118" s="1036"/>
      <c r="BZ118" s="1036"/>
      <c r="CA118" s="1036" t="s">
        <v>395</v>
      </c>
      <c r="CB118" s="1036"/>
      <c r="CC118" s="1036"/>
      <c r="CD118" s="1036"/>
      <c r="CE118" s="1036"/>
      <c r="CF118" s="956" t="s">
        <v>395</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395</v>
      </c>
      <c r="DH118" s="995"/>
      <c r="DI118" s="995"/>
      <c r="DJ118" s="995"/>
      <c r="DK118" s="996"/>
      <c r="DL118" s="997" t="s">
        <v>131</v>
      </c>
      <c r="DM118" s="995"/>
      <c r="DN118" s="995"/>
      <c r="DO118" s="995"/>
      <c r="DP118" s="996"/>
      <c r="DQ118" s="997" t="s">
        <v>131</v>
      </c>
      <c r="DR118" s="995"/>
      <c r="DS118" s="995"/>
      <c r="DT118" s="995"/>
      <c r="DU118" s="996"/>
      <c r="DV118" s="998" t="s">
        <v>468</v>
      </c>
      <c r="DW118" s="999"/>
      <c r="DX118" s="999"/>
      <c r="DY118" s="999"/>
      <c r="DZ118" s="1000"/>
    </row>
    <row r="119" spans="1:130" s="230" customFormat="1" ht="26.25" customHeight="1" x14ac:dyDescent="0.2">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395</v>
      </c>
      <c r="AB119" s="936"/>
      <c r="AC119" s="936"/>
      <c r="AD119" s="936"/>
      <c r="AE119" s="937"/>
      <c r="AF119" s="938" t="s">
        <v>395</v>
      </c>
      <c r="AG119" s="936"/>
      <c r="AH119" s="936"/>
      <c r="AI119" s="936"/>
      <c r="AJ119" s="937"/>
      <c r="AK119" s="938" t="s">
        <v>468</v>
      </c>
      <c r="AL119" s="936"/>
      <c r="AM119" s="936"/>
      <c r="AN119" s="936"/>
      <c r="AO119" s="937"/>
      <c r="AP119" s="939" t="s">
        <v>468</v>
      </c>
      <c r="AQ119" s="940"/>
      <c r="AR119" s="940"/>
      <c r="AS119" s="940"/>
      <c r="AT119" s="941"/>
      <c r="AU119" s="946"/>
      <c r="AV119" s="947"/>
      <c r="AW119" s="947"/>
      <c r="AX119" s="947"/>
      <c r="AY119" s="947"/>
      <c r="AZ119" s="251" t="s">
        <v>191</v>
      </c>
      <c r="BA119" s="251"/>
      <c r="BB119" s="251"/>
      <c r="BC119" s="251"/>
      <c r="BD119" s="251"/>
      <c r="BE119" s="251"/>
      <c r="BF119" s="251"/>
      <c r="BG119" s="251"/>
      <c r="BH119" s="251"/>
      <c r="BI119" s="251"/>
      <c r="BJ119" s="251"/>
      <c r="BK119" s="251"/>
      <c r="BL119" s="251"/>
      <c r="BM119" s="251"/>
      <c r="BN119" s="251"/>
      <c r="BO119" s="1013" t="s">
        <v>472</v>
      </c>
      <c r="BP119" s="1041"/>
      <c r="BQ119" s="1035">
        <v>16240809</v>
      </c>
      <c r="BR119" s="1036"/>
      <c r="BS119" s="1036"/>
      <c r="BT119" s="1036"/>
      <c r="BU119" s="1036"/>
      <c r="BV119" s="1036">
        <v>15281997</v>
      </c>
      <c r="BW119" s="1036"/>
      <c r="BX119" s="1036"/>
      <c r="BY119" s="1036"/>
      <c r="BZ119" s="1036"/>
      <c r="CA119" s="1036">
        <v>14926348</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420</v>
      </c>
      <c r="DH119" s="1022"/>
      <c r="DI119" s="1022"/>
      <c r="DJ119" s="1022"/>
      <c r="DK119" s="1023"/>
      <c r="DL119" s="1021" t="s">
        <v>131</v>
      </c>
      <c r="DM119" s="1022"/>
      <c r="DN119" s="1022"/>
      <c r="DO119" s="1022"/>
      <c r="DP119" s="1023"/>
      <c r="DQ119" s="1021" t="s">
        <v>395</v>
      </c>
      <c r="DR119" s="1022"/>
      <c r="DS119" s="1022"/>
      <c r="DT119" s="1022"/>
      <c r="DU119" s="1023"/>
      <c r="DV119" s="1024" t="s">
        <v>395</v>
      </c>
      <c r="DW119" s="1025"/>
      <c r="DX119" s="1025"/>
      <c r="DY119" s="1025"/>
      <c r="DZ119" s="1026"/>
    </row>
    <row r="120" spans="1:130" s="230" customFormat="1" ht="26.25" customHeight="1" x14ac:dyDescent="0.2">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131</v>
      </c>
      <c r="AB120" s="995"/>
      <c r="AC120" s="995"/>
      <c r="AD120" s="995"/>
      <c r="AE120" s="996"/>
      <c r="AF120" s="997" t="s">
        <v>131</v>
      </c>
      <c r="AG120" s="995"/>
      <c r="AH120" s="995"/>
      <c r="AI120" s="995"/>
      <c r="AJ120" s="996"/>
      <c r="AK120" s="997" t="s">
        <v>395</v>
      </c>
      <c r="AL120" s="995"/>
      <c r="AM120" s="995"/>
      <c r="AN120" s="995"/>
      <c r="AO120" s="996"/>
      <c r="AP120" s="998" t="s">
        <v>395</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3477525</v>
      </c>
      <c r="BR120" s="967"/>
      <c r="BS120" s="967"/>
      <c r="BT120" s="967"/>
      <c r="BU120" s="967"/>
      <c r="BV120" s="967">
        <v>3772562</v>
      </c>
      <c r="BW120" s="967"/>
      <c r="BX120" s="967"/>
      <c r="BY120" s="967"/>
      <c r="BZ120" s="967"/>
      <c r="CA120" s="967">
        <v>4023222</v>
      </c>
      <c r="CB120" s="967"/>
      <c r="CC120" s="967"/>
      <c r="CD120" s="967"/>
      <c r="CE120" s="967"/>
      <c r="CF120" s="980">
        <v>78.099999999999994</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v>4515026</v>
      </c>
      <c r="DH120" s="967"/>
      <c r="DI120" s="967"/>
      <c r="DJ120" s="967"/>
      <c r="DK120" s="967"/>
      <c r="DL120" s="967">
        <v>4275309</v>
      </c>
      <c r="DM120" s="967"/>
      <c r="DN120" s="967"/>
      <c r="DO120" s="967"/>
      <c r="DP120" s="967"/>
      <c r="DQ120" s="967">
        <v>4237008</v>
      </c>
      <c r="DR120" s="967"/>
      <c r="DS120" s="967"/>
      <c r="DT120" s="967"/>
      <c r="DU120" s="967"/>
      <c r="DV120" s="968">
        <v>82.2</v>
      </c>
      <c r="DW120" s="968"/>
      <c r="DX120" s="968"/>
      <c r="DY120" s="968"/>
      <c r="DZ120" s="969"/>
    </row>
    <row r="121" spans="1:130" s="230" customFormat="1" ht="26.25" customHeight="1" x14ac:dyDescent="0.2">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420</v>
      </c>
      <c r="AB121" s="995"/>
      <c r="AC121" s="995"/>
      <c r="AD121" s="995"/>
      <c r="AE121" s="996"/>
      <c r="AF121" s="997" t="s">
        <v>131</v>
      </c>
      <c r="AG121" s="995"/>
      <c r="AH121" s="995"/>
      <c r="AI121" s="995"/>
      <c r="AJ121" s="996"/>
      <c r="AK121" s="997" t="s">
        <v>395</v>
      </c>
      <c r="AL121" s="995"/>
      <c r="AM121" s="995"/>
      <c r="AN121" s="995"/>
      <c r="AO121" s="996"/>
      <c r="AP121" s="998" t="s">
        <v>395</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t="s">
        <v>131</v>
      </c>
      <c r="BR121" s="962"/>
      <c r="BS121" s="962"/>
      <c r="BT121" s="962"/>
      <c r="BU121" s="962"/>
      <c r="BV121" s="962" t="s">
        <v>131</v>
      </c>
      <c r="BW121" s="962"/>
      <c r="BX121" s="962"/>
      <c r="BY121" s="962"/>
      <c r="BZ121" s="962"/>
      <c r="CA121" s="962" t="s">
        <v>395</v>
      </c>
      <c r="CB121" s="962"/>
      <c r="CC121" s="962"/>
      <c r="CD121" s="962"/>
      <c r="CE121" s="962"/>
      <c r="CF121" s="956" t="s">
        <v>131</v>
      </c>
      <c r="CG121" s="957"/>
      <c r="CH121" s="957"/>
      <c r="CI121" s="957"/>
      <c r="CJ121" s="957"/>
      <c r="CK121" s="1045"/>
      <c r="CL121" s="1046"/>
      <c r="CM121" s="1046"/>
      <c r="CN121" s="1046"/>
      <c r="CO121" s="1047"/>
      <c r="CP121" s="1055" t="s">
        <v>410</v>
      </c>
      <c r="CQ121" s="1056"/>
      <c r="CR121" s="1056"/>
      <c r="CS121" s="1056"/>
      <c r="CT121" s="1056"/>
      <c r="CU121" s="1056"/>
      <c r="CV121" s="1056"/>
      <c r="CW121" s="1056"/>
      <c r="CX121" s="1056"/>
      <c r="CY121" s="1056"/>
      <c r="CZ121" s="1056"/>
      <c r="DA121" s="1056"/>
      <c r="DB121" s="1056"/>
      <c r="DC121" s="1056"/>
      <c r="DD121" s="1056"/>
      <c r="DE121" s="1056"/>
      <c r="DF121" s="1057"/>
      <c r="DG121" s="961">
        <v>1310813</v>
      </c>
      <c r="DH121" s="962"/>
      <c r="DI121" s="962"/>
      <c r="DJ121" s="962"/>
      <c r="DK121" s="962"/>
      <c r="DL121" s="962">
        <v>1151970</v>
      </c>
      <c r="DM121" s="962"/>
      <c r="DN121" s="962"/>
      <c r="DO121" s="962"/>
      <c r="DP121" s="962"/>
      <c r="DQ121" s="962">
        <v>989701</v>
      </c>
      <c r="DR121" s="962"/>
      <c r="DS121" s="962"/>
      <c r="DT121" s="962"/>
      <c r="DU121" s="962"/>
      <c r="DV121" s="963">
        <v>19.2</v>
      </c>
      <c r="DW121" s="963"/>
      <c r="DX121" s="963"/>
      <c r="DY121" s="963"/>
      <c r="DZ121" s="964"/>
    </row>
    <row r="122" spans="1:130" s="230" customFormat="1" ht="26.25" customHeight="1" x14ac:dyDescent="0.2">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420</v>
      </c>
      <c r="AB122" s="995"/>
      <c r="AC122" s="995"/>
      <c r="AD122" s="995"/>
      <c r="AE122" s="996"/>
      <c r="AF122" s="997" t="s">
        <v>131</v>
      </c>
      <c r="AG122" s="995"/>
      <c r="AH122" s="995"/>
      <c r="AI122" s="995"/>
      <c r="AJ122" s="996"/>
      <c r="AK122" s="997" t="s">
        <v>395</v>
      </c>
      <c r="AL122" s="995"/>
      <c r="AM122" s="995"/>
      <c r="AN122" s="995"/>
      <c r="AO122" s="996"/>
      <c r="AP122" s="998" t="s">
        <v>395</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8620030</v>
      </c>
      <c r="BR122" s="1036"/>
      <c r="BS122" s="1036"/>
      <c r="BT122" s="1036"/>
      <c r="BU122" s="1036"/>
      <c r="BV122" s="1036">
        <v>8398888</v>
      </c>
      <c r="BW122" s="1036"/>
      <c r="BX122" s="1036"/>
      <c r="BY122" s="1036"/>
      <c r="BZ122" s="1036"/>
      <c r="CA122" s="1036">
        <v>8139005</v>
      </c>
      <c r="CB122" s="1036"/>
      <c r="CC122" s="1036"/>
      <c r="CD122" s="1036"/>
      <c r="CE122" s="1036"/>
      <c r="CF122" s="1053">
        <v>157.9</v>
      </c>
      <c r="CG122" s="1054"/>
      <c r="CH122" s="1054"/>
      <c r="CI122" s="1054"/>
      <c r="CJ122" s="1054"/>
      <c r="CK122" s="1045"/>
      <c r="CL122" s="1046"/>
      <c r="CM122" s="1046"/>
      <c r="CN122" s="1046"/>
      <c r="CO122" s="1047"/>
      <c r="CP122" s="1055" t="s">
        <v>481</v>
      </c>
      <c r="CQ122" s="1056"/>
      <c r="CR122" s="1056"/>
      <c r="CS122" s="1056"/>
      <c r="CT122" s="1056"/>
      <c r="CU122" s="1056"/>
      <c r="CV122" s="1056"/>
      <c r="CW122" s="1056"/>
      <c r="CX122" s="1056"/>
      <c r="CY122" s="1056"/>
      <c r="CZ122" s="1056"/>
      <c r="DA122" s="1056"/>
      <c r="DB122" s="1056"/>
      <c r="DC122" s="1056"/>
      <c r="DD122" s="1056"/>
      <c r="DE122" s="1056"/>
      <c r="DF122" s="1057"/>
      <c r="DG122" s="961" t="s">
        <v>131</v>
      </c>
      <c r="DH122" s="962"/>
      <c r="DI122" s="962"/>
      <c r="DJ122" s="962"/>
      <c r="DK122" s="962"/>
      <c r="DL122" s="962" t="s">
        <v>420</v>
      </c>
      <c r="DM122" s="962"/>
      <c r="DN122" s="962"/>
      <c r="DO122" s="962"/>
      <c r="DP122" s="962"/>
      <c r="DQ122" s="962" t="s">
        <v>395</v>
      </c>
      <c r="DR122" s="962"/>
      <c r="DS122" s="962"/>
      <c r="DT122" s="962"/>
      <c r="DU122" s="962"/>
      <c r="DV122" s="963" t="s">
        <v>131</v>
      </c>
      <c r="DW122" s="963"/>
      <c r="DX122" s="963"/>
      <c r="DY122" s="963"/>
      <c r="DZ122" s="964"/>
    </row>
    <row r="123" spans="1:130" s="230" customFormat="1" ht="26.25" customHeight="1" x14ac:dyDescent="0.2">
      <c r="A123" s="1093"/>
      <c r="B123" s="985"/>
      <c r="C123" s="958" t="s">
        <v>465</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2164</v>
      </c>
      <c r="AB123" s="995"/>
      <c r="AC123" s="995"/>
      <c r="AD123" s="995"/>
      <c r="AE123" s="996"/>
      <c r="AF123" s="997">
        <v>99</v>
      </c>
      <c r="AG123" s="995"/>
      <c r="AH123" s="995"/>
      <c r="AI123" s="995"/>
      <c r="AJ123" s="996"/>
      <c r="AK123" s="997">
        <v>1000</v>
      </c>
      <c r="AL123" s="995"/>
      <c r="AM123" s="995"/>
      <c r="AN123" s="995"/>
      <c r="AO123" s="996"/>
      <c r="AP123" s="998">
        <v>0</v>
      </c>
      <c r="AQ123" s="999"/>
      <c r="AR123" s="999"/>
      <c r="AS123" s="999"/>
      <c r="AT123" s="1000"/>
      <c r="AU123" s="1033"/>
      <c r="AV123" s="1034"/>
      <c r="AW123" s="1034"/>
      <c r="AX123" s="1034"/>
      <c r="AY123" s="1034"/>
      <c r="AZ123" s="251" t="s">
        <v>191</v>
      </c>
      <c r="BA123" s="251"/>
      <c r="BB123" s="251"/>
      <c r="BC123" s="251"/>
      <c r="BD123" s="251"/>
      <c r="BE123" s="251"/>
      <c r="BF123" s="251"/>
      <c r="BG123" s="251"/>
      <c r="BH123" s="251"/>
      <c r="BI123" s="251"/>
      <c r="BJ123" s="251"/>
      <c r="BK123" s="251"/>
      <c r="BL123" s="251"/>
      <c r="BM123" s="251"/>
      <c r="BN123" s="251"/>
      <c r="BO123" s="1013" t="s">
        <v>482</v>
      </c>
      <c r="BP123" s="1041"/>
      <c r="BQ123" s="1099">
        <v>12097555</v>
      </c>
      <c r="BR123" s="1100"/>
      <c r="BS123" s="1100"/>
      <c r="BT123" s="1100"/>
      <c r="BU123" s="1100"/>
      <c r="BV123" s="1100">
        <v>12171450</v>
      </c>
      <c r="BW123" s="1100"/>
      <c r="BX123" s="1100"/>
      <c r="BY123" s="1100"/>
      <c r="BZ123" s="1100"/>
      <c r="CA123" s="1100">
        <v>12162227</v>
      </c>
      <c r="CB123" s="1100"/>
      <c r="CC123" s="1100"/>
      <c r="CD123" s="1100"/>
      <c r="CE123" s="1100"/>
      <c r="CF123" s="1037"/>
      <c r="CG123" s="1038"/>
      <c r="CH123" s="1038"/>
      <c r="CI123" s="1038"/>
      <c r="CJ123" s="1039"/>
      <c r="CK123" s="1045"/>
      <c r="CL123" s="1046"/>
      <c r="CM123" s="1046"/>
      <c r="CN123" s="1046"/>
      <c r="CO123" s="1047"/>
      <c r="CP123" s="1055" t="s">
        <v>407</v>
      </c>
      <c r="CQ123" s="1056"/>
      <c r="CR123" s="1056"/>
      <c r="CS123" s="1056"/>
      <c r="CT123" s="1056"/>
      <c r="CU123" s="1056"/>
      <c r="CV123" s="1056"/>
      <c r="CW123" s="1056"/>
      <c r="CX123" s="1056"/>
      <c r="CY123" s="1056"/>
      <c r="CZ123" s="1056"/>
      <c r="DA123" s="1056"/>
      <c r="DB123" s="1056"/>
      <c r="DC123" s="1056"/>
      <c r="DD123" s="1056"/>
      <c r="DE123" s="1056"/>
      <c r="DF123" s="1057"/>
      <c r="DG123" s="994" t="s">
        <v>420</v>
      </c>
      <c r="DH123" s="995"/>
      <c r="DI123" s="995"/>
      <c r="DJ123" s="995"/>
      <c r="DK123" s="996"/>
      <c r="DL123" s="997" t="s">
        <v>420</v>
      </c>
      <c r="DM123" s="995"/>
      <c r="DN123" s="995"/>
      <c r="DO123" s="995"/>
      <c r="DP123" s="996"/>
      <c r="DQ123" s="997" t="s">
        <v>131</v>
      </c>
      <c r="DR123" s="995"/>
      <c r="DS123" s="995"/>
      <c r="DT123" s="995"/>
      <c r="DU123" s="996"/>
      <c r="DV123" s="998" t="s">
        <v>395</v>
      </c>
      <c r="DW123" s="999"/>
      <c r="DX123" s="999"/>
      <c r="DY123" s="999"/>
      <c r="DZ123" s="1000"/>
    </row>
    <row r="124" spans="1:130" s="230" customFormat="1" ht="26.25" customHeight="1" thickBot="1" x14ac:dyDescent="0.25">
      <c r="A124" s="1093"/>
      <c r="B124" s="985"/>
      <c r="C124" s="958" t="s">
        <v>469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131</v>
      </c>
      <c r="AB124" s="995"/>
      <c r="AC124" s="995"/>
      <c r="AD124" s="995"/>
      <c r="AE124" s="996"/>
      <c r="AF124" s="997" t="s">
        <v>468</v>
      </c>
      <c r="AG124" s="995"/>
      <c r="AH124" s="995"/>
      <c r="AI124" s="995"/>
      <c r="AJ124" s="996"/>
      <c r="AK124" s="997" t="s">
        <v>131</v>
      </c>
      <c r="AL124" s="995"/>
      <c r="AM124" s="995"/>
      <c r="AN124" s="995"/>
      <c r="AO124" s="996"/>
      <c r="AP124" s="998" t="s">
        <v>131</v>
      </c>
      <c r="AQ124" s="999"/>
      <c r="AR124" s="999"/>
      <c r="AS124" s="999"/>
      <c r="AT124" s="1000"/>
      <c r="AU124" s="1095" t="s">
        <v>483</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82.7</v>
      </c>
      <c r="BR124" s="1063"/>
      <c r="BS124" s="1063"/>
      <c r="BT124" s="1063"/>
      <c r="BU124" s="1063"/>
      <c r="BV124" s="1063">
        <v>58.6</v>
      </c>
      <c r="BW124" s="1063"/>
      <c r="BX124" s="1063"/>
      <c r="BY124" s="1063"/>
      <c r="BZ124" s="1063"/>
      <c r="CA124" s="1063">
        <v>53.6</v>
      </c>
      <c r="CB124" s="1063"/>
      <c r="CC124" s="1063"/>
      <c r="CD124" s="1063"/>
      <c r="CE124" s="1063"/>
      <c r="CF124" s="1064"/>
      <c r="CG124" s="1065"/>
      <c r="CH124" s="1065"/>
      <c r="CI124" s="1065"/>
      <c r="CJ124" s="1066"/>
      <c r="CK124" s="1048"/>
      <c r="CL124" s="1048"/>
      <c r="CM124" s="1048"/>
      <c r="CN124" s="1048"/>
      <c r="CO124" s="1049"/>
      <c r="CP124" s="1055" t="s">
        <v>484</v>
      </c>
      <c r="CQ124" s="1056"/>
      <c r="CR124" s="1056"/>
      <c r="CS124" s="1056"/>
      <c r="CT124" s="1056"/>
      <c r="CU124" s="1056"/>
      <c r="CV124" s="1056"/>
      <c r="CW124" s="1056"/>
      <c r="CX124" s="1056"/>
      <c r="CY124" s="1056"/>
      <c r="CZ124" s="1056"/>
      <c r="DA124" s="1056"/>
      <c r="DB124" s="1056"/>
      <c r="DC124" s="1056"/>
      <c r="DD124" s="1056"/>
      <c r="DE124" s="1056"/>
      <c r="DF124" s="1057"/>
      <c r="DG124" s="1040" t="s">
        <v>131</v>
      </c>
      <c r="DH124" s="1022"/>
      <c r="DI124" s="1022"/>
      <c r="DJ124" s="1022"/>
      <c r="DK124" s="1023"/>
      <c r="DL124" s="1021" t="s">
        <v>131</v>
      </c>
      <c r="DM124" s="1022"/>
      <c r="DN124" s="1022"/>
      <c r="DO124" s="1022"/>
      <c r="DP124" s="1023"/>
      <c r="DQ124" s="1021" t="s">
        <v>131</v>
      </c>
      <c r="DR124" s="1022"/>
      <c r="DS124" s="1022"/>
      <c r="DT124" s="1022"/>
      <c r="DU124" s="1023"/>
      <c r="DV124" s="1024" t="s">
        <v>131</v>
      </c>
      <c r="DW124" s="1025"/>
      <c r="DX124" s="1025"/>
      <c r="DY124" s="1025"/>
      <c r="DZ124" s="1026"/>
    </row>
    <row r="125" spans="1:130" s="230" customFormat="1" ht="26.25" customHeight="1" x14ac:dyDescent="0.2">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395</v>
      </c>
      <c r="AB125" s="995"/>
      <c r="AC125" s="995"/>
      <c r="AD125" s="995"/>
      <c r="AE125" s="996"/>
      <c r="AF125" s="997" t="s">
        <v>131</v>
      </c>
      <c r="AG125" s="995"/>
      <c r="AH125" s="995"/>
      <c r="AI125" s="995"/>
      <c r="AJ125" s="996"/>
      <c r="AK125" s="997" t="s">
        <v>131</v>
      </c>
      <c r="AL125" s="995"/>
      <c r="AM125" s="995"/>
      <c r="AN125" s="995"/>
      <c r="AO125" s="996"/>
      <c r="AP125" s="998" t="s">
        <v>395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485</v>
      </c>
      <c r="CL125" s="1043"/>
      <c r="CM125" s="1043"/>
      <c r="CN125" s="1043"/>
      <c r="CO125" s="1044"/>
      <c r="CP125" s="965" t="s">
        <v>486</v>
      </c>
      <c r="CQ125" s="933"/>
      <c r="CR125" s="933"/>
      <c r="CS125" s="933"/>
      <c r="CT125" s="933"/>
      <c r="CU125" s="933"/>
      <c r="CV125" s="933"/>
      <c r="CW125" s="933"/>
      <c r="CX125" s="933"/>
      <c r="CY125" s="933"/>
      <c r="CZ125" s="933"/>
      <c r="DA125" s="933"/>
      <c r="DB125" s="933"/>
      <c r="DC125" s="933"/>
      <c r="DD125" s="933"/>
      <c r="DE125" s="933"/>
      <c r="DF125" s="934"/>
      <c r="DG125" s="966" t="s">
        <v>420</v>
      </c>
      <c r="DH125" s="967"/>
      <c r="DI125" s="967"/>
      <c r="DJ125" s="967"/>
      <c r="DK125" s="967"/>
      <c r="DL125" s="967" t="s">
        <v>131</v>
      </c>
      <c r="DM125" s="967"/>
      <c r="DN125" s="967"/>
      <c r="DO125" s="967"/>
      <c r="DP125" s="967"/>
      <c r="DQ125" s="967" t="s">
        <v>395</v>
      </c>
      <c r="DR125" s="967"/>
      <c r="DS125" s="967"/>
      <c r="DT125" s="967"/>
      <c r="DU125" s="967"/>
      <c r="DV125" s="968" t="s">
        <v>131</v>
      </c>
      <c r="DW125" s="968"/>
      <c r="DX125" s="968"/>
      <c r="DY125" s="968"/>
      <c r="DZ125" s="969"/>
    </row>
    <row r="126" spans="1:130" s="230" customFormat="1" ht="26.25" customHeight="1" thickBot="1" x14ac:dyDescent="0.25">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420</v>
      </c>
      <c r="AB126" s="995"/>
      <c r="AC126" s="995"/>
      <c r="AD126" s="995"/>
      <c r="AE126" s="996"/>
      <c r="AF126" s="997" t="s">
        <v>420</v>
      </c>
      <c r="AG126" s="995"/>
      <c r="AH126" s="995"/>
      <c r="AI126" s="995"/>
      <c r="AJ126" s="996"/>
      <c r="AK126" s="997" t="s">
        <v>131</v>
      </c>
      <c r="AL126" s="995"/>
      <c r="AM126" s="995"/>
      <c r="AN126" s="995"/>
      <c r="AO126" s="996"/>
      <c r="AP126" s="998" t="s">
        <v>131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487</v>
      </c>
      <c r="CQ126" s="959"/>
      <c r="CR126" s="959"/>
      <c r="CS126" s="959"/>
      <c r="CT126" s="959"/>
      <c r="CU126" s="959"/>
      <c r="CV126" s="959"/>
      <c r="CW126" s="959"/>
      <c r="CX126" s="959"/>
      <c r="CY126" s="959"/>
      <c r="CZ126" s="959"/>
      <c r="DA126" s="959"/>
      <c r="DB126" s="959"/>
      <c r="DC126" s="959"/>
      <c r="DD126" s="959"/>
      <c r="DE126" s="959"/>
      <c r="DF126" s="960"/>
      <c r="DG126" s="961" t="s">
        <v>395</v>
      </c>
      <c r="DH126" s="962"/>
      <c r="DI126" s="962"/>
      <c r="DJ126" s="962"/>
      <c r="DK126" s="962"/>
      <c r="DL126" s="962" t="s">
        <v>131</v>
      </c>
      <c r="DM126" s="962"/>
      <c r="DN126" s="962"/>
      <c r="DO126" s="962"/>
      <c r="DP126" s="962"/>
      <c r="DQ126" s="962" t="s">
        <v>468</v>
      </c>
      <c r="DR126" s="962"/>
      <c r="DS126" s="962"/>
      <c r="DT126" s="962"/>
      <c r="DU126" s="962"/>
      <c r="DV126" s="963" t="s">
        <v>131</v>
      </c>
      <c r="DW126" s="963"/>
      <c r="DX126" s="963"/>
      <c r="DY126" s="963"/>
      <c r="DZ126" s="964"/>
    </row>
    <row r="127" spans="1:130" s="230" customFormat="1" ht="26.25" customHeight="1" x14ac:dyDescent="0.2">
      <c r="A127" s="1094"/>
      <c r="B127" s="987"/>
      <c r="C127" s="1009" t="s">
        <v>488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395</v>
      </c>
      <c r="AB127" s="995"/>
      <c r="AC127" s="995"/>
      <c r="AD127" s="995"/>
      <c r="AE127" s="996"/>
      <c r="AF127" s="997" t="s">
        <v>420</v>
      </c>
      <c r="AG127" s="995"/>
      <c r="AH127" s="995"/>
      <c r="AI127" s="995"/>
      <c r="AJ127" s="996"/>
      <c r="AK127" s="997" t="s">
        <v>131</v>
      </c>
      <c r="AL127" s="995"/>
      <c r="AM127" s="995"/>
      <c r="AN127" s="995"/>
      <c r="AO127" s="996"/>
      <c r="AP127" s="998" t="s">
        <v>395</v>
      </c>
      <c r="AQ127" s="999"/>
      <c r="AR127" s="999"/>
      <c r="AS127" s="999"/>
      <c r="AT127" s="1000"/>
      <c r="AU127" s="232"/>
      <c r="AV127" s="232"/>
      <c r="AW127" s="232"/>
      <c r="AX127" s="1067" t="s">
        <v>489</v>
      </c>
      <c r="AY127" s="1068"/>
      <c r="AZ127" s="1068"/>
      <c r="BA127" s="1068"/>
      <c r="BB127" s="1068"/>
      <c r="BC127" s="1068"/>
      <c r="BD127" s="1068"/>
      <c r="BE127" s="1069"/>
      <c r="BF127" s="1070" t="s">
        <v>490</v>
      </c>
      <c r="BG127" s="1068"/>
      <c r="BH127" s="1068"/>
      <c r="BI127" s="1068"/>
      <c r="BJ127" s="1068"/>
      <c r="BK127" s="1068"/>
      <c r="BL127" s="1069"/>
      <c r="BM127" s="1070" t="s">
        <v>491</v>
      </c>
      <c r="BN127" s="1068"/>
      <c r="BO127" s="1068"/>
      <c r="BP127" s="1068"/>
      <c r="BQ127" s="1068"/>
      <c r="BR127" s="1068"/>
      <c r="BS127" s="1069"/>
      <c r="BT127" s="1070" t="s">
        <v>492</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493</v>
      </c>
      <c r="CQ127" s="959"/>
      <c r="CR127" s="959"/>
      <c r="CS127" s="959"/>
      <c r="CT127" s="959"/>
      <c r="CU127" s="959"/>
      <c r="CV127" s="959"/>
      <c r="CW127" s="959"/>
      <c r="CX127" s="959"/>
      <c r="CY127" s="959"/>
      <c r="CZ127" s="959"/>
      <c r="DA127" s="959"/>
      <c r="DB127" s="959"/>
      <c r="DC127" s="959"/>
      <c r="DD127" s="959"/>
      <c r="DE127" s="959"/>
      <c r="DF127" s="960"/>
      <c r="DG127" s="961" t="s">
        <v>420</v>
      </c>
      <c r="DH127" s="962"/>
      <c r="DI127" s="962"/>
      <c r="DJ127" s="962"/>
      <c r="DK127" s="962"/>
      <c r="DL127" s="962" t="s">
        <v>420</v>
      </c>
      <c r="DM127" s="962"/>
      <c r="DN127" s="962"/>
      <c r="DO127" s="962"/>
      <c r="DP127" s="962"/>
      <c r="DQ127" s="962" t="s">
        <v>131</v>
      </c>
      <c r="DR127" s="962"/>
      <c r="DS127" s="962"/>
      <c r="DT127" s="962"/>
      <c r="DU127" s="962"/>
      <c r="DV127" s="963" t="s">
        <v>131</v>
      </c>
      <c r="DW127" s="963"/>
      <c r="DX127" s="963"/>
      <c r="DY127" s="963"/>
      <c r="DZ127" s="964"/>
    </row>
    <row r="128" spans="1:130" s="230" customFormat="1" ht="26.25" customHeight="1" thickBot="1" x14ac:dyDescent="0.25">
      <c r="A128" s="1077" t="s">
        <v>494</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495</v>
      </c>
      <c r="X128" s="1079"/>
      <c r="Y128" s="1079"/>
      <c r="Z128" s="1080"/>
      <c r="AA128" s="1081" t="s">
        <v>131</v>
      </c>
      <c r="AB128" s="1082"/>
      <c r="AC128" s="1082"/>
      <c r="AD128" s="1082"/>
      <c r="AE128" s="1083"/>
      <c r="AF128" s="1084" t="s">
        <v>131</v>
      </c>
      <c r="AG128" s="1082"/>
      <c r="AH128" s="1082"/>
      <c r="AI128" s="1082"/>
      <c r="AJ128" s="1083"/>
      <c r="AK128" s="1084" t="s">
        <v>420</v>
      </c>
      <c r="AL128" s="1082"/>
      <c r="AM128" s="1082"/>
      <c r="AN128" s="1082"/>
      <c r="AO128" s="1083"/>
      <c r="AP128" s="1085"/>
      <c r="AQ128" s="1086"/>
      <c r="AR128" s="1086"/>
      <c r="AS128" s="1086"/>
      <c r="AT128" s="1087"/>
      <c r="AU128" s="232"/>
      <c r="AV128" s="232"/>
      <c r="AW128" s="232"/>
      <c r="AX128" s="932" t="s">
        <v>496</v>
      </c>
      <c r="AY128" s="933"/>
      <c r="AZ128" s="933"/>
      <c r="BA128" s="933"/>
      <c r="BB128" s="933"/>
      <c r="BC128" s="933"/>
      <c r="BD128" s="933"/>
      <c r="BE128" s="934"/>
      <c r="BF128" s="1088" t="s">
        <v>395</v>
      </c>
      <c r="BG128" s="1089"/>
      <c r="BH128" s="1089"/>
      <c r="BI128" s="1089"/>
      <c r="BJ128" s="1089"/>
      <c r="BK128" s="1089"/>
      <c r="BL128" s="1090"/>
      <c r="BM128" s="1088">
        <v>14.51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497</v>
      </c>
      <c r="CQ128" s="762"/>
      <c r="CR128" s="762"/>
      <c r="CS128" s="762"/>
      <c r="CT128" s="762"/>
      <c r="CU128" s="762"/>
      <c r="CV128" s="762"/>
      <c r="CW128" s="762"/>
      <c r="CX128" s="762"/>
      <c r="CY128" s="762"/>
      <c r="CZ128" s="762"/>
      <c r="DA128" s="762"/>
      <c r="DB128" s="762"/>
      <c r="DC128" s="762"/>
      <c r="DD128" s="762"/>
      <c r="DE128" s="762"/>
      <c r="DF128" s="1072"/>
      <c r="DG128" s="1073" t="s">
        <v>468</v>
      </c>
      <c r="DH128" s="1074"/>
      <c r="DI128" s="1074"/>
      <c r="DJ128" s="1074"/>
      <c r="DK128" s="1074"/>
      <c r="DL128" s="1074" t="s">
        <v>131</v>
      </c>
      <c r="DM128" s="1074"/>
      <c r="DN128" s="1074"/>
      <c r="DO128" s="1074"/>
      <c r="DP128" s="1074"/>
      <c r="DQ128" s="1074" t="s">
        <v>468</v>
      </c>
      <c r="DR128" s="1074"/>
      <c r="DS128" s="1074"/>
      <c r="DT128" s="1074"/>
      <c r="DU128" s="1074"/>
      <c r="DV128" s="1075" t="s">
        <v>131</v>
      </c>
      <c r="DW128" s="1075"/>
      <c r="DX128" s="1075"/>
      <c r="DY128" s="1075"/>
      <c r="DZ128" s="1076"/>
    </row>
    <row r="129" spans="1:131" s="230" customFormat="1" ht="26.25" customHeight="1" x14ac:dyDescent="0.2">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498</v>
      </c>
      <c r="X129" s="1107"/>
      <c r="Y129" s="1107"/>
      <c r="Z129" s="1108"/>
      <c r="AA129" s="994">
        <v>5722314</v>
      </c>
      <c r="AB129" s="995"/>
      <c r="AC129" s="995"/>
      <c r="AD129" s="995"/>
      <c r="AE129" s="996"/>
      <c r="AF129" s="997">
        <v>6022482</v>
      </c>
      <c r="AG129" s="995"/>
      <c r="AH129" s="995"/>
      <c r="AI129" s="995"/>
      <c r="AJ129" s="996"/>
      <c r="AK129" s="997">
        <v>5863578</v>
      </c>
      <c r="AL129" s="995"/>
      <c r="AM129" s="995"/>
      <c r="AN129" s="995"/>
      <c r="AO129" s="996"/>
      <c r="AP129" s="1109"/>
      <c r="AQ129" s="1110"/>
      <c r="AR129" s="1110"/>
      <c r="AS129" s="1110"/>
      <c r="AT129" s="1111"/>
      <c r="AU129" s="233"/>
      <c r="AV129" s="233"/>
      <c r="AW129" s="233"/>
      <c r="AX129" s="1101" t="s">
        <v>499</v>
      </c>
      <c r="AY129" s="959"/>
      <c r="AZ129" s="959"/>
      <c r="BA129" s="959"/>
      <c r="BB129" s="959"/>
      <c r="BC129" s="959"/>
      <c r="BD129" s="959"/>
      <c r="BE129" s="960"/>
      <c r="BF129" s="1102" t="s">
        <v>500</v>
      </c>
      <c r="BG129" s="1103"/>
      <c r="BH129" s="1103"/>
      <c r="BI129" s="1103"/>
      <c r="BJ129" s="1103"/>
      <c r="BK129" s="1103"/>
      <c r="BL129" s="1104"/>
      <c r="BM129" s="1102">
        <v>19.510000000000002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501</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502</v>
      </c>
      <c r="X130" s="1107"/>
      <c r="Y130" s="1107"/>
      <c r="Z130" s="1108"/>
      <c r="AA130" s="994">
        <v>716799</v>
      </c>
      <c r="AB130" s="995"/>
      <c r="AC130" s="995"/>
      <c r="AD130" s="995"/>
      <c r="AE130" s="996"/>
      <c r="AF130" s="997">
        <v>720289</v>
      </c>
      <c r="AG130" s="995"/>
      <c r="AH130" s="995"/>
      <c r="AI130" s="995"/>
      <c r="AJ130" s="996"/>
      <c r="AK130" s="997">
        <v>709083</v>
      </c>
      <c r="AL130" s="995"/>
      <c r="AM130" s="995"/>
      <c r="AN130" s="995"/>
      <c r="AO130" s="996"/>
      <c r="AP130" s="1109"/>
      <c r="AQ130" s="1110"/>
      <c r="AR130" s="1110"/>
      <c r="AS130" s="1110"/>
      <c r="AT130" s="1111"/>
      <c r="AU130" s="233"/>
      <c r="AV130" s="233"/>
      <c r="AW130" s="233"/>
      <c r="AX130" s="1101" t="s">
        <v>503</v>
      </c>
      <c r="AY130" s="959"/>
      <c r="AZ130" s="959"/>
      <c r="BA130" s="959"/>
      <c r="BB130" s="959"/>
      <c r="BC130" s="959"/>
      <c r="BD130" s="959"/>
      <c r="BE130" s="960"/>
      <c r="BF130" s="1137">
        <v>10.7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504</v>
      </c>
      <c r="X131" s="1144"/>
      <c r="Y131" s="1144"/>
      <c r="Z131" s="1145"/>
      <c r="AA131" s="1040">
        <v>5005515</v>
      </c>
      <c r="AB131" s="1022"/>
      <c r="AC131" s="1022"/>
      <c r="AD131" s="1022"/>
      <c r="AE131" s="1023"/>
      <c r="AF131" s="1021">
        <v>5302193</v>
      </c>
      <c r="AG131" s="1022"/>
      <c r="AH131" s="1022"/>
      <c r="AI131" s="1022"/>
      <c r="AJ131" s="1023"/>
      <c r="AK131" s="1021">
        <v>5154495</v>
      </c>
      <c r="AL131" s="1022"/>
      <c r="AM131" s="1022"/>
      <c r="AN131" s="1022"/>
      <c r="AO131" s="1023"/>
      <c r="AP131" s="1146"/>
      <c r="AQ131" s="1147"/>
      <c r="AR131" s="1147"/>
      <c r="AS131" s="1147"/>
      <c r="AT131" s="1148"/>
      <c r="AU131" s="233"/>
      <c r="AV131" s="233"/>
      <c r="AW131" s="233"/>
      <c r="AX131" s="1119" t="s">
        <v>505</v>
      </c>
      <c r="AY131" s="762"/>
      <c r="AZ131" s="762"/>
      <c r="BA131" s="762"/>
      <c r="BB131" s="762"/>
      <c r="BC131" s="762"/>
      <c r="BD131" s="762"/>
      <c r="BE131" s="1072"/>
      <c r="BF131" s="1120">
        <v>53.6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506</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507</v>
      </c>
      <c r="W132" s="1130"/>
      <c r="X132" s="1130"/>
      <c r="Y132" s="1130"/>
      <c r="Z132" s="1131"/>
      <c r="AA132" s="1132">
        <v>9.9393568890000008</v>
      </c>
      <c r="AB132" s="1133"/>
      <c r="AC132" s="1133"/>
      <c r="AD132" s="1133"/>
      <c r="AE132" s="1134"/>
      <c r="AF132" s="1135">
        <v>9.8519423939999999</v>
      </c>
      <c r="AG132" s="1133"/>
      <c r="AH132" s="1133"/>
      <c r="AI132" s="1133"/>
      <c r="AJ132" s="1134"/>
      <c r="AK132" s="1135">
        <v>12.31726871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508</v>
      </c>
      <c r="W133" s="1113"/>
      <c r="X133" s="1113"/>
      <c r="Y133" s="1113"/>
      <c r="Z133" s="1114"/>
      <c r="AA133" s="1115">
        <v>10</v>
      </c>
      <c r="AB133" s="1116"/>
      <c r="AC133" s="1116"/>
      <c r="AD133" s="1116"/>
      <c r="AE133" s="1117"/>
      <c r="AF133" s="1115">
        <v>10</v>
      </c>
      <c r="AG133" s="1116"/>
      <c r="AH133" s="1116"/>
      <c r="AI133" s="1116"/>
      <c r="AJ133" s="1117"/>
      <c r="AK133" s="1115">
        <v>10.7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tEXFUBbHXq4nDglwvxU73tddC/ngr/mrHMaM70uchPt0J7IRMKqnHYqiLLOiTyfy2mRcv4Jwv6L5PxUikf2iA==" saltValue="CqLE/Gn9hGcIbDyLiwxCI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6ZxOqrsJLo/QlD3ahVXb+BvNBA5F1eSBTh1cS/J8OtPs58PKjnB57XikZNm/lQy0awW4y9AOVrM+x7zkf8xHow==" saltValue="aXwcidwuerEP6Oet9Ync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pmqufEPjdzWMxbXYkfJ3B+GJLaNTmeS8/j/VigA2d2jvHQnNaCWEyNjs3Gc3q0aqPkp54D0413nmDSJwwNZMg==" saltValue="SJ5Kf2NsxyFQs/wGz0q/jw==" spinCount="100000" sheet="1" objects="1" scenarios="1"/>
  <dataConsolidate link="1"/>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517</v>
      </c>
      <c r="AL9" s="1153"/>
      <c r="AM9" s="1153"/>
      <c r="AN9" s="1154"/>
      <c r="AO9" s="281">
        <v>1505230</v>
      </c>
      <c r="AP9" s="281">
        <v>65473</v>
      </c>
      <c r="AQ9" s="282">
        <v>76332</v>
      </c>
      <c r="AR9" s="283">
        <v>-14.2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518</v>
      </c>
      <c r="AL10" s="1153"/>
      <c r="AM10" s="1153"/>
      <c r="AN10" s="1154"/>
      <c r="AO10" s="284">
        <v>301499</v>
      </c>
      <c r="AP10" s="284">
        <v>13114</v>
      </c>
      <c r="AQ10" s="285">
        <v>8203</v>
      </c>
      <c r="AR10" s="286">
        <v>59.9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519</v>
      </c>
      <c r="AL11" s="1153"/>
      <c r="AM11" s="1153"/>
      <c r="AN11" s="1154"/>
      <c r="AO11" s="284" t="s">
        <v>520</v>
      </c>
      <c r="AP11" s="284" t="s">
        <v>520</v>
      </c>
      <c r="AQ11" s="285">
        <v>546</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520</v>
      </c>
      <c r="AP12" s="284" t="s">
        <v>520</v>
      </c>
      <c r="AQ12" s="285">
        <v>4</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522</v>
      </c>
      <c r="AL13" s="1153"/>
      <c r="AM13" s="1153"/>
      <c r="AN13" s="1154"/>
      <c r="AO13" s="284">
        <v>13463</v>
      </c>
      <c r="AP13" s="284">
        <v>586</v>
      </c>
      <c r="AQ13" s="285">
        <v>2795</v>
      </c>
      <c r="AR13" s="286">
        <v>-79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523</v>
      </c>
      <c r="AL14" s="1153"/>
      <c r="AM14" s="1153"/>
      <c r="AN14" s="1154"/>
      <c r="AO14" s="284">
        <v>26392</v>
      </c>
      <c r="AP14" s="284">
        <v>1148</v>
      </c>
      <c r="AQ14" s="285">
        <v>1229</v>
      </c>
      <c r="AR14" s="286">
        <v>-6.6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524</v>
      </c>
      <c r="AL15" s="1156"/>
      <c r="AM15" s="1156"/>
      <c r="AN15" s="1157"/>
      <c r="AO15" s="284">
        <v>-112582</v>
      </c>
      <c r="AP15" s="284">
        <v>-4897</v>
      </c>
      <c r="AQ15" s="285">
        <v>-5192</v>
      </c>
      <c r="AR15" s="286">
        <v>-5.7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191</v>
      </c>
      <c r="AL16" s="1156"/>
      <c r="AM16" s="1156"/>
      <c r="AN16" s="1157"/>
      <c r="AO16" s="284">
        <v>1734002</v>
      </c>
      <c r="AP16" s="284">
        <v>75424</v>
      </c>
      <c r="AQ16" s="285">
        <v>83916</v>
      </c>
      <c r="AR16" s="286">
        <v>-10.1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529</v>
      </c>
      <c r="AL21" s="1159"/>
      <c r="AM21" s="1159"/>
      <c r="AN21" s="1160"/>
      <c r="AO21" s="297">
        <v>7.79</v>
      </c>
      <c r="AP21" s="298">
        <v>7.81</v>
      </c>
      <c r="AQ21" s="299">
        <v>-0.02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530</v>
      </c>
      <c r="AL22" s="1159"/>
      <c r="AM22" s="1159"/>
      <c r="AN22" s="1160"/>
      <c r="AO22" s="302">
        <v>94.3</v>
      </c>
      <c r="AP22" s="303">
        <v>97.3</v>
      </c>
      <c r="AQ22" s="304">
        <v>-3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531</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534</v>
      </c>
      <c r="AL32" s="1167"/>
      <c r="AM32" s="1167"/>
      <c r="AN32" s="1168"/>
      <c r="AO32" s="312">
        <v>847857</v>
      </c>
      <c r="AP32" s="312">
        <v>36879</v>
      </c>
      <c r="AQ32" s="313">
        <v>34996</v>
      </c>
      <c r="AR32" s="314">
        <v>5.4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535</v>
      </c>
      <c r="AL33" s="1167"/>
      <c r="AM33" s="1167"/>
      <c r="AN33" s="1168"/>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536</v>
      </c>
      <c r="AL34" s="1167"/>
      <c r="AM34" s="1167"/>
      <c r="AN34" s="1168"/>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537</v>
      </c>
      <c r="AL35" s="1167"/>
      <c r="AM35" s="1167"/>
      <c r="AN35" s="1168"/>
      <c r="AO35" s="312">
        <v>437259</v>
      </c>
      <c r="AP35" s="312">
        <v>19020</v>
      </c>
      <c r="AQ35" s="313">
        <v>11520</v>
      </c>
      <c r="AR35" s="314">
        <v>65.099999999999994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538</v>
      </c>
      <c r="AL36" s="1167"/>
      <c r="AM36" s="1167"/>
      <c r="AN36" s="1168"/>
      <c r="AO36" s="312">
        <v>57860</v>
      </c>
      <c r="AP36" s="312">
        <v>2517</v>
      </c>
      <c r="AQ36" s="313">
        <v>3057</v>
      </c>
      <c r="AR36" s="314">
        <v>-17.7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539</v>
      </c>
      <c r="AL37" s="1167"/>
      <c r="AM37" s="1167"/>
      <c r="AN37" s="1168"/>
      <c r="AO37" s="312">
        <v>1000</v>
      </c>
      <c r="AP37" s="312">
        <v>43</v>
      </c>
      <c r="AQ37" s="313">
        <v>208</v>
      </c>
      <c r="AR37" s="314">
        <v>-79.3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540</v>
      </c>
      <c r="AL38" s="1170"/>
      <c r="AM38" s="1170"/>
      <c r="AN38" s="1171"/>
      <c r="AO38" s="315" t="s">
        <v>520</v>
      </c>
      <c r="AP38" s="315" t="s">
        <v>520</v>
      </c>
      <c r="AQ38" s="316">
        <v>0</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541</v>
      </c>
      <c r="AL39" s="1170"/>
      <c r="AM39" s="1170"/>
      <c r="AN39" s="1171"/>
      <c r="AO39" s="312" t="s">
        <v>520</v>
      </c>
      <c r="AP39" s="312" t="s">
        <v>520</v>
      </c>
      <c r="AQ39" s="313">
        <v>-2483</v>
      </c>
      <c r="AR39" s="314" t="s">
        <v>520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542</v>
      </c>
      <c r="AL40" s="1167"/>
      <c r="AM40" s="1167"/>
      <c r="AN40" s="1168"/>
      <c r="AO40" s="312">
        <v>-709083</v>
      </c>
      <c r="AP40" s="312">
        <v>-30843</v>
      </c>
      <c r="AQ40" s="313">
        <v>-31447</v>
      </c>
      <c r="AR40" s="314">
        <v>-1.9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634893</v>
      </c>
      <c r="AP41" s="312">
        <v>27616</v>
      </c>
      <c r="AQ41" s="313">
        <v>15852</v>
      </c>
      <c r="AR41" s="314">
        <v>74.2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512</v>
      </c>
      <c r="AN49" s="1163" t="s">
        <v>546</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1571074</v>
      </c>
      <c r="AN51" s="334">
        <v>65429</v>
      </c>
      <c r="AO51" s="335">
        <v>32.9</v>
      </c>
      <c r="AP51" s="336">
        <v>53869</v>
      </c>
      <c r="AQ51" s="337">
        <v>0.4</v>
      </c>
      <c r="AR51" s="338">
        <v>32.5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897862</v>
      </c>
      <c r="AN52" s="342">
        <v>37392</v>
      </c>
      <c r="AO52" s="343">
        <v>17.100000000000001</v>
      </c>
      <c r="AP52" s="344">
        <v>35046</v>
      </c>
      <c r="AQ52" s="345">
        <v>7.1</v>
      </c>
      <c r="AR52" s="346">
        <v>10</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944056</v>
      </c>
      <c r="AN53" s="334">
        <v>39701</v>
      </c>
      <c r="AO53" s="335">
        <v>-39.299999999999997</v>
      </c>
      <c r="AP53" s="336">
        <v>59119</v>
      </c>
      <c r="AQ53" s="337">
        <v>9.6999999999999993</v>
      </c>
      <c r="AR53" s="338">
        <v>-49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750017</v>
      </c>
      <c r="AN54" s="342">
        <v>31541</v>
      </c>
      <c r="AO54" s="343">
        <v>-15.6</v>
      </c>
      <c r="AP54" s="344">
        <v>29900</v>
      </c>
      <c r="AQ54" s="345">
        <v>-14.7</v>
      </c>
      <c r="AR54" s="346">
        <v>-0.9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884986</v>
      </c>
      <c r="AN55" s="334">
        <v>37558</v>
      </c>
      <c r="AO55" s="335">
        <v>-5.4</v>
      </c>
      <c r="AP55" s="336">
        <v>53895</v>
      </c>
      <c r="AQ55" s="337">
        <v>-8.8000000000000007</v>
      </c>
      <c r="AR55" s="338">
        <v>3.4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751493</v>
      </c>
      <c r="AN56" s="342">
        <v>31893</v>
      </c>
      <c r="AO56" s="343">
        <v>1.1000000000000001</v>
      </c>
      <c r="AP56" s="344">
        <v>31224</v>
      </c>
      <c r="AQ56" s="345">
        <v>4.4000000000000004</v>
      </c>
      <c r="AR56" s="346">
        <v>-3.3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583220</v>
      </c>
      <c r="AN57" s="334">
        <v>25154</v>
      </c>
      <c r="AO57" s="335">
        <v>-33</v>
      </c>
      <c r="AP57" s="336">
        <v>56181</v>
      </c>
      <c r="AQ57" s="337">
        <v>4.2</v>
      </c>
      <c r="AR57" s="338">
        <v>-37.200000000000003</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488335</v>
      </c>
      <c r="AN58" s="342">
        <v>21062</v>
      </c>
      <c r="AO58" s="343">
        <v>-34</v>
      </c>
      <c r="AP58" s="344">
        <v>32039</v>
      </c>
      <c r="AQ58" s="345">
        <v>2.6</v>
      </c>
      <c r="AR58" s="346">
        <v>-36.6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1101789</v>
      </c>
      <c r="AN59" s="334">
        <v>47925</v>
      </c>
      <c r="AO59" s="335">
        <v>90.5</v>
      </c>
      <c r="AP59" s="336">
        <v>47730</v>
      </c>
      <c r="AQ59" s="337">
        <v>-15</v>
      </c>
      <c r="AR59" s="338">
        <v>105.5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653701</v>
      </c>
      <c r="AN60" s="342">
        <v>28434</v>
      </c>
      <c r="AO60" s="343">
        <v>35</v>
      </c>
      <c r="AP60" s="344">
        <v>26378</v>
      </c>
      <c r="AQ60" s="345">
        <v>-17.7</v>
      </c>
      <c r="AR60" s="346">
        <v>52.7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1017025</v>
      </c>
      <c r="AN61" s="349">
        <v>43153</v>
      </c>
      <c r="AO61" s="350">
        <v>9.1</v>
      </c>
      <c r="AP61" s="351">
        <v>54159</v>
      </c>
      <c r="AQ61" s="352">
        <v>-1.9</v>
      </c>
      <c r="AR61" s="338">
        <v>11</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708282</v>
      </c>
      <c r="AN62" s="342">
        <v>30064</v>
      </c>
      <c r="AO62" s="343">
        <v>0.7</v>
      </c>
      <c r="AP62" s="344">
        <v>30917</v>
      </c>
      <c r="AQ62" s="345">
        <v>-3.7</v>
      </c>
      <c r="AR62" s="346">
        <v>4.4000000000000004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8sQOVfom/0w96vIb9iC/dMFnknal++0b5JaNoDJiF2aCJTTc2qnnDfJLKKQTZb1B4XWBOSR0SokSj9xNUF4iA==" saltValue="NUEaxvX/oW8CM1Xz08M2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0" spans="125:125" ht="13.5" hidden="1" customHeight="1" x14ac:dyDescent="0.2"/>
    <row r="121" spans="125:125" ht="13.5" hidden="1" customHeight="1" x14ac:dyDescent="0.2">
      <c r="DU121" s="259"/>
    </row>
  </sheetData>
  <sheetProtection algorithmName="SHA-512" hashValue="ohVKjzhnXw6WIL0vF3FN0K1rBLkPRhexvhdSuGxTyWJhYkk9uLrO8Xa6oDEM/vOKmAAytl/sRrnjmNuyzbOJzQ==" saltValue="E4evQurF1OzOQXf0ApIlc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561</v>
      </c>
    </row>
  </sheetData>
  <sheetProtection algorithmName="SHA-512" hashValue="iU8Mzqg0Kzz8GAbK+lNvPk5cr2xFc4SyLvPOZ7wzyjxtIf6JZhtIgU6QgZC3GHyUTjjSU2VGavZqOJgpzT+Pkg==" saltValue="QffHpgzOHxOIZe4y9/CyZ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75" t="s">
        <v>3</v>
      </c>
      <c r="D47" s="1175"/>
      <c r="E47" s="1176"/>
      <c r="F47" s="11">
        <v>27.93</v>
      </c>
      <c r="G47" s="12">
        <v>30.07</v>
      </c>
      <c r="H47" s="12">
        <v>28.63</v>
      </c>
      <c r="I47" s="12">
        <v>27.91</v>
      </c>
      <c r="J47" s="13">
        <v>31.46</v>
      </c>
    </row>
    <row r="48" spans="2:10" ht="57.75" customHeight="1" x14ac:dyDescent="0.2">
      <c r="B48" s="14"/>
      <c r="C48" s="1177" t="s">
        <v>4</v>
      </c>
      <c r="D48" s="1177"/>
      <c r="E48" s="1178"/>
      <c r="F48" s="15">
        <v>8</v>
      </c>
      <c r="G48" s="16">
        <v>6.61</v>
      </c>
      <c r="H48" s="16">
        <v>8.11</v>
      </c>
      <c r="I48" s="16">
        <v>15.89</v>
      </c>
      <c r="J48" s="17">
        <v>8.52</v>
      </c>
    </row>
    <row r="49" spans="2:10" ht="57.75" customHeight="1" thickBot="1" x14ac:dyDescent="0.25">
      <c r="B49" s="18"/>
      <c r="C49" s="1179" t="s">
        <v>5</v>
      </c>
      <c r="D49" s="1179"/>
      <c r="E49" s="1180"/>
      <c r="F49" s="19">
        <v>1.8</v>
      </c>
      <c r="G49" s="20">
        <v>0.56000000000000005</v>
      </c>
      <c r="H49" s="20">
        <v>1.7</v>
      </c>
      <c r="I49" s="20">
        <v>8.89</v>
      </c>
      <c r="J49" s="21" t="s">
        <v>567</v>
      </c>
    </row>
    <row r="50" spans="2:10" ht="13.2" x14ac:dyDescent="0.2"/>
  </sheetData>
  <sheetProtection algorithmName="SHA-512" hashValue="lsgB81uWbN55wmk2Hgcmw8+VYX3zPxnsjzqm00A1+JD8Ye+ZVwBi9CcSOohOAMYhJWnz3l3iKNN38tT0uAsaVw==" saltValue="h7A1wrCdFhzZ5Nqo1aTd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87" t="s">
        <v>568</v>
      </c>
      <c r="D34" s="1187"/>
      <c r="E34" s="1188"/>
      <c r="F34" s="32">
        <v>13.57</v>
      </c>
      <c r="G34" s="33">
        <v>14.05</v>
      </c>
      <c r="H34" s="33">
        <v>13.95</v>
      </c>
      <c r="I34" s="33">
        <v>12.56</v>
      </c>
      <c r="J34" s="34">
        <v>14.03</v>
      </c>
      <c r="K34" s="22"/>
      <c r="L34" s="22"/>
      <c r="M34" s="22"/>
      <c r="N34" s="22"/>
      <c r="O34" s="22"/>
      <c r="P34" s="22"/>
    </row>
    <row r="35" spans="1:16" ht="39" customHeight="1" x14ac:dyDescent="0.2">
      <c r="A35" s="22"/>
      <c r="B35" s="35"/>
      <c r="C35" s="1181" t="s">
        <v>569</v>
      </c>
      <c r="D35" s="1182"/>
      <c r="E35" s="1183"/>
      <c r="F35" s="36">
        <v>8</v>
      </c>
      <c r="G35" s="37">
        <v>6.61</v>
      </c>
      <c r="H35" s="37">
        <v>8.11</v>
      </c>
      <c r="I35" s="37">
        <v>15.89</v>
      </c>
      <c r="J35" s="38">
        <v>8.51</v>
      </c>
      <c r="K35" s="22"/>
      <c r="L35" s="22"/>
      <c r="M35" s="22"/>
      <c r="N35" s="22"/>
      <c r="O35" s="22"/>
      <c r="P35" s="22"/>
    </row>
    <row r="36" spans="1:16" ht="39" customHeight="1" x14ac:dyDescent="0.2">
      <c r="A36" s="22"/>
      <c r="B36" s="35"/>
      <c r="C36" s="1181" t="s">
        <v>570</v>
      </c>
      <c r="D36" s="1182"/>
      <c r="E36" s="1183"/>
      <c r="F36" s="36">
        <v>3.96</v>
      </c>
      <c r="G36" s="37">
        <v>3.46</v>
      </c>
      <c r="H36" s="37">
        <v>2.9</v>
      </c>
      <c r="I36" s="37">
        <v>2.67</v>
      </c>
      <c r="J36" s="38">
        <v>3.27</v>
      </c>
      <c r="K36" s="22"/>
      <c r="L36" s="22"/>
      <c r="M36" s="22"/>
      <c r="N36" s="22"/>
      <c r="O36" s="22"/>
      <c r="P36" s="22"/>
    </row>
    <row r="37" spans="1:16" ht="39" customHeight="1" x14ac:dyDescent="0.2">
      <c r="A37" s="22"/>
      <c r="B37" s="35"/>
      <c r="C37" s="1181" t="s">
        <v>571</v>
      </c>
      <c r="D37" s="1182"/>
      <c r="E37" s="1183"/>
      <c r="F37" s="36">
        <v>0.18</v>
      </c>
      <c r="G37" s="37">
        <v>0.28999999999999998</v>
      </c>
      <c r="H37" s="37">
        <v>0.39</v>
      </c>
      <c r="I37" s="37">
        <v>0.37</v>
      </c>
      <c r="J37" s="38">
        <v>0.33</v>
      </c>
      <c r="K37" s="22"/>
      <c r="L37" s="22"/>
      <c r="M37" s="22"/>
      <c r="N37" s="22"/>
      <c r="O37" s="22"/>
      <c r="P37" s="22"/>
    </row>
    <row r="38" spans="1:16" ht="39" customHeight="1" x14ac:dyDescent="0.2">
      <c r="A38" s="22"/>
      <c r="B38" s="35"/>
      <c r="C38" s="1181" t="s">
        <v>572</v>
      </c>
      <c r="D38" s="1182"/>
      <c r="E38" s="1183"/>
      <c r="F38" s="36">
        <v>0</v>
      </c>
      <c r="G38" s="37">
        <v>0</v>
      </c>
      <c r="H38" s="37">
        <v>0</v>
      </c>
      <c r="I38" s="37">
        <v>0</v>
      </c>
      <c r="J38" s="38">
        <v>0</v>
      </c>
      <c r="K38" s="22"/>
      <c r="L38" s="22"/>
      <c r="M38" s="22"/>
      <c r="N38" s="22"/>
      <c r="O38" s="22"/>
      <c r="P38" s="22"/>
    </row>
    <row r="39" spans="1:16" ht="39" customHeight="1" x14ac:dyDescent="0.2">
      <c r="A39" s="22"/>
      <c r="B39" s="35"/>
      <c r="C39" s="1181" t="s">
        <v>573</v>
      </c>
      <c r="D39" s="1182"/>
      <c r="E39" s="1183"/>
      <c r="F39" s="36">
        <v>0</v>
      </c>
      <c r="G39" s="37">
        <v>0</v>
      </c>
      <c r="H39" s="37">
        <v>0</v>
      </c>
      <c r="I39" s="37">
        <v>0</v>
      </c>
      <c r="J39" s="38">
        <v>0</v>
      </c>
      <c r="K39" s="22"/>
      <c r="L39" s="22"/>
      <c r="M39" s="22"/>
      <c r="N39" s="22"/>
      <c r="O39" s="22"/>
      <c r="P39" s="22"/>
    </row>
    <row r="40" spans="1:16" ht="39" customHeight="1" x14ac:dyDescent="0.2">
      <c r="A40" s="22"/>
      <c r="B40" s="35"/>
      <c r="C40" s="1181" t="s">
        <v>574</v>
      </c>
      <c r="D40" s="1182"/>
      <c r="E40" s="1183"/>
      <c r="F40" s="36">
        <v>0</v>
      </c>
      <c r="G40" s="37">
        <v>0</v>
      </c>
      <c r="H40" s="37">
        <v>0</v>
      </c>
      <c r="I40" s="37">
        <v>0</v>
      </c>
      <c r="J40" s="38">
        <v>0</v>
      </c>
      <c r="K40" s="22"/>
      <c r="L40" s="22"/>
      <c r="M40" s="22"/>
      <c r="N40" s="22"/>
      <c r="O40" s="22"/>
      <c r="P40" s="22"/>
    </row>
    <row r="41" spans="1:16" ht="39" customHeight="1" x14ac:dyDescent="0.2">
      <c r="A41" s="22"/>
      <c r="B41" s="35"/>
      <c r="C41" s="1181" t="s">
        <v>575</v>
      </c>
      <c r="D41" s="1182"/>
      <c r="E41" s="1183"/>
      <c r="F41" s="36">
        <v>0</v>
      </c>
      <c r="G41" s="37">
        <v>0</v>
      </c>
      <c r="H41" s="37">
        <v>0</v>
      </c>
      <c r="I41" s="37">
        <v>0</v>
      </c>
      <c r="J41" s="38">
        <v>0</v>
      </c>
      <c r="K41" s="22"/>
      <c r="L41" s="22"/>
      <c r="M41" s="22"/>
      <c r="N41" s="22"/>
      <c r="O41" s="22"/>
      <c r="P41" s="22"/>
    </row>
    <row r="42" spans="1:16" ht="39" customHeight="1" x14ac:dyDescent="0.2">
      <c r="A42" s="22"/>
      <c r="B42" s="39"/>
      <c r="C42" s="1181" t="s">
        <v>576</v>
      </c>
      <c r="D42" s="1182"/>
      <c r="E42" s="1183"/>
      <c r="F42" s="36" t="s">
        <v>520</v>
      </c>
      <c r="G42" s="37" t="s">
        <v>520</v>
      </c>
      <c r="H42" s="37" t="s">
        <v>520</v>
      </c>
      <c r="I42" s="37" t="s">
        <v>520</v>
      </c>
      <c r="J42" s="38" t="s">
        <v>520</v>
      </c>
      <c r="K42" s="22"/>
      <c r="L42" s="22"/>
      <c r="M42" s="22"/>
      <c r="N42" s="22"/>
      <c r="O42" s="22"/>
      <c r="P42" s="22"/>
    </row>
    <row r="43" spans="1:16" ht="39" customHeight="1" thickBot="1" x14ac:dyDescent="0.25">
      <c r="A43" s="22"/>
      <c r="B43" s="40"/>
      <c r="C43" s="1184" t="s">
        <v>577</v>
      </c>
      <c r="D43" s="1185"/>
      <c r="E43" s="1186"/>
      <c r="F43" s="41" t="s">
        <v>520</v>
      </c>
      <c r="G43" s="42" t="s">
        <v>520</v>
      </c>
      <c r="H43" s="42" t="s">
        <v>520</v>
      </c>
      <c r="I43" s="42" t="s">
        <v>520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rNsAVOtYIb2hlD01KzO4+MuIF5jD6ZqYLDWfSQXljK7f9TJ2221oZvz7SUlkhoMH3ivDy01i1y+AxHGr3hXTA==" saltValue="idH13HRGGYDpuPcVCPlP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714</v>
      </c>
      <c r="L45" s="60">
        <v>753</v>
      </c>
      <c r="M45" s="60">
        <v>750</v>
      </c>
      <c r="N45" s="60">
        <v>789</v>
      </c>
      <c r="O45" s="61">
        <v>848</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520</v>
      </c>
      <c r="L46" s="64" t="s">
        <v>520</v>
      </c>
      <c r="M46" s="64" t="s">
        <v>520</v>
      </c>
      <c r="N46" s="64" t="s">
        <v>520</v>
      </c>
      <c r="O46" s="65" t="s">
        <v>520</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520</v>
      </c>
      <c r="L47" s="64" t="s">
        <v>520</v>
      </c>
      <c r="M47" s="64" t="s">
        <v>520</v>
      </c>
      <c r="N47" s="64" t="s">
        <v>520</v>
      </c>
      <c r="O47" s="65" t="s">
        <v>520</v>
      </c>
      <c r="P47" s="48"/>
      <c r="Q47" s="48"/>
      <c r="R47" s="48"/>
      <c r="S47" s="48"/>
      <c r="T47" s="48"/>
      <c r="U47" s="48"/>
    </row>
    <row r="48" spans="1:21" ht="30.75" customHeight="1" x14ac:dyDescent="0.2">
      <c r="A48" s="48"/>
      <c r="B48" s="1191"/>
      <c r="C48" s="1192"/>
      <c r="D48" s="62"/>
      <c r="E48" s="1197" t="s">
        <v>14</v>
      </c>
      <c r="F48" s="1197"/>
      <c r="G48" s="1197"/>
      <c r="H48" s="1197"/>
      <c r="I48" s="1197"/>
      <c r="J48" s="1198"/>
      <c r="K48" s="63">
        <v>419</v>
      </c>
      <c r="L48" s="64">
        <v>399</v>
      </c>
      <c r="M48" s="64">
        <v>406</v>
      </c>
      <c r="N48" s="64">
        <v>396</v>
      </c>
      <c r="O48" s="65">
        <v>437</v>
      </c>
      <c r="P48" s="48"/>
      <c r="Q48" s="48"/>
      <c r="R48" s="48"/>
      <c r="S48" s="48"/>
      <c r="T48" s="48"/>
      <c r="U48" s="48"/>
    </row>
    <row r="49" spans="1:21" ht="30.75" customHeight="1" x14ac:dyDescent="0.2">
      <c r="A49" s="48"/>
      <c r="B49" s="1191"/>
      <c r="C49" s="1192"/>
      <c r="D49" s="62"/>
      <c r="E49" s="1197" t="s">
        <v>15</v>
      </c>
      <c r="F49" s="1197"/>
      <c r="G49" s="1197"/>
      <c r="H49" s="1197"/>
      <c r="I49" s="1197"/>
      <c r="J49" s="1198"/>
      <c r="K49" s="63">
        <v>61</v>
      </c>
      <c r="L49" s="64">
        <v>55</v>
      </c>
      <c r="M49" s="64">
        <v>56</v>
      </c>
      <c r="N49" s="64">
        <v>58</v>
      </c>
      <c r="O49" s="65">
        <v>58</v>
      </c>
      <c r="P49" s="48"/>
      <c r="Q49" s="48"/>
      <c r="R49" s="48"/>
      <c r="S49" s="48"/>
      <c r="T49" s="48"/>
      <c r="U49" s="48"/>
    </row>
    <row r="50" spans="1:21" ht="30.75" customHeight="1" x14ac:dyDescent="0.2">
      <c r="A50" s="48"/>
      <c r="B50" s="1191"/>
      <c r="C50" s="1192"/>
      <c r="D50" s="62"/>
      <c r="E50" s="1197" t="s">
        <v>16</v>
      </c>
      <c r="F50" s="1197"/>
      <c r="G50" s="1197"/>
      <c r="H50" s="1197"/>
      <c r="I50" s="1197"/>
      <c r="J50" s="1198"/>
      <c r="K50" s="63">
        <v>2</v>
      </c>
      <c r="L50" s="64">
        <v>2</v>
      </c>
      <c r="M50" s="64">
        <v>2</v>
      </c>
      <c r="N50" s="64">
        <v>0</v>
      </c>
      <c r="O50" s="65">
        <v>1</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520</v>
      </c>
      <c r="L51" s="64" t="s">
        <v>520</v>
      </c>
      <c r="M51" s="64" t="s">
        <v>520</v>
      </c>
      <c r="N51" s="64" t="s">
        <v>520</v>
      </c>
      <c r="O51" s="65" t="s">
        <v>520</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730</v>
      </c>
      <c r="L52" s="64">
        <v>718</v>
      </c>
      <c r="M52" s="64">
        <v>716</v>
      </c>
      <c r="N52" s="64">
        <v>720</v>
      </c>
      <c r="O52" s="65">
        <v>709</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466</v>
      </c>
      <c r="L53" s="69">
        <v>491</v>
      </c>
      <c r="M53" s="69">
        <v>498</v>
      </c>
      <c r="N53" s="69">
        <v>523</v>
      </c>
      <c r="O53" s="70">
        <v>635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5">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2">
      <c r="B58" s="1205" t="s">
        <v>25</v>
      </c>
      <c r="C58" s="1206"/>
      <c r="D58" s="1211" t="s">
        <v>26</v>
      </c>
      <c r="E58" s="1212"/>
      <c r="F58" s="1212"/>
      <c r="G58" s="1212"/>
      <c r="H58" s="1212"/>
      <c r="I58" s="1212"/>
      <c r="J58" s="1213"/>
      <c r="K58" s="83" t="s">
        <v>520</v>
      </c>
      <c r="L58" s="84" t="s">
        <v>520</v>
      </c>
      <c r="M58" s="84" t="s">
        <v>520</v>
      </c>
      <c r="N58" s="84" t="s">
        <v>520</v>
      </c>
      <c r="O58" s="85" t="s">
        <v>520</v>
      </c>
    </row>
    <row r="59" spans="1:21" ht="31.5" customHeight="1" x14ac:dyDescent="0.2">
      <c r="B59" s="1207"/>
      <c r="C59" s="1208"/>
      <c r="D59" s="1214" t="s">
        <v>27</v>
      </c>
      <c r="E59" s="1215"/>
      <c r="F59" s="1215"/>
      <c r="G59" s="1215"/>
      <c r="H59" s="1215"/>
      <c r="I59" s="1215"/>
      <c r="J59" s="1216"/>
      <c r="K59" s="86" t="s">
        <v>520</v>
      </c>
      <c r="L59" s="87" t="s">
        <v>520</v>
      </c>
      <c r="M59" s="87" t="s">
        <v>520</v>
      </c>
      <c r="N59" s="87" t="s">
        <v>520</v>
      </c>
      <c r="O59" s="88" t="s">
        <v>520</v>
      </c>
    </row>
    <row r="60" spans="1:21" ht="31.5" customHeight="1" thickBot="1" x14ac:dyDescent="0.25">
      <c r="B60" s="1209"/>
      <c r="C60" s="1210"/>
      <c r="D60" s="1217" t="s">
        <v>28</v>
      </c>
      <c r="E60" s="1218"/>
      <c r="F60" s="1218"/>
      <c r="G60" s="1218"/>
      <c r="H60" s="1218"/>
      <c r="I60" s="1218"/>
      <c r="J60" s="1219"/>
      <c r="K60" s="89" t="s">
        <v>520</v>
      </c>
      <c r="L60" s="90" t="s">
        <v>520</v>
      </c>
      <c r="M60" s="90" t="s">
        <v>520</v>
      </c>
      <c r="N60" s="90" t="s">
        <v>520</v>
      </c>
      <c r="O60" s="91" t="s">
        <v>520</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QUCjT9bwfdvRTrfZuQvA3FpCXpuoEVLTfsuLttr1iIEx9+Z4EdLJafIeXiVE3gy0WM/2tldlUGcbgp22zTJ7Q==" saltValue="nXOGqxFV+Dpo/8+N9P9c6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562</v>
      </c>
      <c r="J40" s="103" t="s">
        <v>563</v>
      </c>
      <c r="K40" s="103" t="s">
        <v>564</v>
      </c>
      <c r="L40" s="103" t="s">
        <v>565</v>
      </c>
      <c r="M40" s="104" t="s">
        <v>566</v>
      </c>
    </row>
    <row r="41" spans="2:13" ht="27.75" customHeight="1" x14ac:dyDescent="0.2">
      <c r="B41" s="1220" t="s">
        <v>31</v>
      </c>
      <c r="C41" s="1221"/>
      <c r="D41" s="105"/>
      <c r="E41" s="1226" t="s">
        <v>32</v>
      </c>
      <c r="F41" s="1226"/>
      <c r="G41" s="1226"/>
      <c r="H41" s="1227"/>
      <c r="I41" s="355">
        <v>8736</v>
      </c>
      <c r="J41" s="356">
        <v>8780</v>
      </c>
      <c r="K41" s="356">
        <v>8874</v>
      </c>
      <c r="L41" s="356">
        <v>8786</v>
      </c>
      <c r="M41" s="357">
        <v>8565</v>
      </c>
    </row>
    <row r="42" spans="2:13" ht="27.75" customHeight="1" x14ac:dyDescent="0.2">
      <c r="B42" s="1222"/>
      <c r="C42" s="1223"/>
      <c r="D42" s="106"/>
      <c r="E42" s="1228" t="s">
        <v>33</v>
      </c>
      <c r="F42" s="1228"/>
      <c r="G42" s="1228"/>
      <c r="H42" s="1229"/>
      <c r="I42" s="358">
        <v>191</v>
      </c>
      <c r="J42" s="359">
        <v>121</v>
      </c>
      <c r="K42" s="359">
        <v>285</v>
      </c>
      <c r="L42" s="359">
        <v>2</v>
      </c>
      <c r="M42" s="360">
        <v>47</v>
      </c>
    </row>
    <row r="43" spans="2:13" ht="27.75" customHeight="1" x14ac:dyDescent="0.2">
      <c r="B43" s="1222"/>
      <c r="C43" s="1223"/>
      <c r="D43" s="106"/>
      <c r="E43" s="1228" t="s">
        <v>34</v>
      </c>
      <c r="F43" s="1228"/>
      <c r="G43" s="1228"/>
      <c r="H43" s="1229"/>
      <c r="I43" s="358">
        <v>5487</v>
      </c>
      <c r="J43" s="359">
        <v>5687</v>
      </c>
      <c r="K43" s="359">
        <v>5826</v>
      </c>
      <c r="L43" s="359">
        <v>5427</v>
      </c>
      <c r="M43" s="360">
        <v>5227</v>
      </c>
    </row>
    <row r="44" spans="2:13" ht="27.75" customHeight="1" x14ac:dyDescent="0.2">
      <c r="B44" s="1222"/>
      <c r="C44" s="1223"/>
      <c r="D44" s="106"/>
      <c r="E44" s="1228" t="s">
        <v>35</v>
      </c>
      <c r="F44" s="1228"/>
      <c r="G44" s="1228"/>
      <c r="H44" s="1229"/>
      <c r="I44" s="358">
        <v>505</v>
      </c>
      <c r="J44" s="359">
        <v>495</v>
      </c>
      <c r="K44" s="359">
        <v>520</v>
      </c>
      <c r="L44" s="359">
        <v>482</v>
      </c>
      <c r="M44" s="360">
        <v>499</v>
      </c>
    </row>
    <row r="45" spans="2:13" ht="27.75" customHeight="1" x14ac:dyDescent="0.2">
      <c r="B45" s="1222"/>
      <c r="C45" s="1223"/>
      <c r="D45" s="106"/>
      <c r="E45" s="1228" t="s">
        <v>36</v>
      </c>
      <c r="F45" s="1228"/>
      <c r="G45" s="1228"/>
      <c r="H45" s="1229"/>
      <c r="I45" s="358">
        <v>684</v>
      </c>
      <c r="J45" s="359">
        <v>704</v>
      </c>
      <c r="K45" s="359">
        <v>736</v>
      </c>
      <c r="L45" s="359">
        <v>584</v>
      </c>
      <c r="M45" s="360">
        <v>588</v>
      </c>
    </row>
    <row r="46" spans="2:13" ht="27.75" customHeight="1" x14ac:dyDescent="0.2">
      <c r="B46" s="1222"/>
      <c r="C46" s="1223"/>
      <c r="D46" s="107"/>
      <c r="E46" s="1228" t="s">
        <v>37</v>
      </c>
      <c r="F46" s="1228"/>
      <c r="G46" s="1228"/>
      <c r="H46" s="1229"/>
      <c r="I46" s="358" t="s">
        <v>520</v>
      </c>
      <c r="J46" s="359" t="s">
        <v>520</v>
      </c>
      <c r="K46" s="359" t="s">
        <v>520</v>
      </c>
      <c r="L46" s="359" t="s">
        <v>520</v>
      </c>
      <c r="M46" s="360" t="s">
        <v>520</v>
      </c>
    </row>
    <row r="47" spans="2:13" ht="27.75" customHeight="1" x14ac:dyDescent="0.2">
      <c r="B47" s="1222"/>
      <c r="C47" s="1223"/>
      <c r="D47" s="108"/>
      <c r="E47" s="1230" t="s">
        <v>38</v>
      </c>
      <c r="F47" s="1231"/>
      <c r="G47" s="1231"/>
      <c r="H47" s="1232"/>
      <c r="I47" s="358" t="s">
        <v>520</v>
      </c>
      <c r="J47" s="359" t="s">
        <v>520</v>
      </c>
      <c r="K47" s="359" t="s">
        <v>520</v>
      </c>
      <c r="L47" s="359" t="s">
        <v>520</v>
      </c>
      <c r="M47" s="360" t="s">
        <v>520</v>
      </c>
    </row>
    <row r="48" spans="2:13" ht="27.75" customHeight="1" x14ac:dyDescent="0.2">
      <c r="B48" s="1222"/>
      <c r="C48" s="1223"/>
      <c r="D48" s="106"/>
      <c r="E48" s="1228" t="s">
        <v>39</v>
      </c>
      <c r="F48" s="1228"/>
      <c r="G48" s="1228"/>
      <c r="H48" s="1229"/>
      <c r="I48" s="358" t="s">
        <v>520</v>
      </c>
      <c r="J48" s="359" t="s">
        <v>520</v>
      </c>
      <c r="K48" s="359" t="s">
        <v>520</v>
      </c>
      <c r="L48" s="359" t="s">
        <v>520</v>
      </c>
      <c r="M48" s="360" t="s">
        <v>520</v>
      </c>
    </row>
    <row r="49" spans="2:13" ht="27.75" customHeight="1" x14ac:dyDescent="0.2">
      <c r="B49" s="1224"/>
      <c r="C49" s="1225"/>
      <c r="D49" s="106"/>
      <c r="E49" s="1228" t="s">
        <v>40</v>
      </c>
      <c r="F49" s="1228"/>
      <c r="G49" s="1228"/>
      <c r="H49" s="1229"/>
      <c r="I49" s="358" t="s">
        <v>520</v>
      </c>
      <c r="J49" s="359" t="s">
        <v>520</v>
      </c>
      <c r="K49" s="359" t="s">
        <v>520</v>
      </c>
      <c r="L49" s="359" t="s">
        <v>520</v>
      </c>
      <c r="M49" s="360" t="s">
        <v>520</v>
      </c>
    </row>
    <row r="50" spans="2:13" ht="27.75" customHeight="1" x14ac:dyDescent="0.2">
      <c r="B50" s="1233" t="s">
        <v>41</v>
      </c>
      <c r="C50" s="1234"/>
      <c r="D50" s="109"/>
      <c r="E50" s="1228" t="s">
        <v>42</v>
      </c>
      <c r="F50" s="1228"/>
      <c r="G50" s="1228"/>
      <c r="H50" s="1229"/>
      <c r="I50" s="358">
        <v>3163</v>
      </c>
      <c r="J50" s="359">
        <v>3287</v>
      </c>
      <c r="K50" s="359">
        <v>3478</v>
      </c>
      <c r="L50" s="359">
        <v>3773</v>
      </c>
      <c r="M50" s="360">
        <v>4023</v>
      </c>
    </row>
    <row r="51" spans="2:13" ht="27.75" customHeight="1" x14ac:dyDescent="0.2">
      <c r="B51" s="1222"/>
      <c r="C51" s="1223"/>
      <c r="D51" s="106"/>
      <c r="E51" s="1228" t="s">
        <v>43</v>
      </c>
      <c r="F51" s="1228"/>
      <c r="G51" s="1228"/>
      <c r="H51" s="1229"/>
      <c r="I51" s="358" t="s">
        <v>520</v>
      </c>
      <c r="J51" s="359" t="s">
        <v>520</v>
      </c>
      <c r="K51" s="359" t="s">
        <v>520</v>
      </c>
      <c r="L51" s="359" t="s">
        <v>520</v>
      </c>
      <c r="M51" s="360" t="s">
        <v>520</v>
      </c>
    </row>
    <row r="52" spans="2:13" ht="27.75" customHeight="1" x14ac:dyDescent="0.2">
      <c r="B52" s="1224"/>
      <c r="C52" s="1225"/>
      <c r="D52" s="106"/>
      <c r="E52" s="1228" t="s">
        <v>44</v>
      </c>
      <c r="F52" s="1228"/>
      <c r="G52" s="1228"/>
      <c r="H52" s="1229"/>
      <c r="I52" s="358">
        <v>8705</v>
      </c>
      <c r="J52" s="359">
        <v>8558</v>
      </c>
      <c r="K52" s="359">
        <v>8620</v>
      </c>
      <c r="L52" s="359">
        <v>8399</v>
      </c>
      <c r="M52" s="360">
        <v>8139</v>
      </c>
    </row>
    <row r="53" spans="2:13" ht="27.75" customHeight="1" thickBot="1" x14ac:dyDescent="0.25">
      <c r="B53" s="1235" t="s">
        <v>45</v>
      </c>
      <c r="C53" s="1236"/>
      <c r="D53" s="110"/>
      <c r="E53" s="1237" t="s">
        <v>46</v>
      </c>
      <c r="F53" s="1237"/>
      <c r="G53" s="1237"/>
      <c r="H53" s="1238"/>
      <c r="I53" s="361">
        <v>3735</v>
      </c>
      <c r="J53" s="362">
        <v>3942</v>
      </c>
      <c r="K53" s="362">
        <v>4143</v>
      </c>
      <c r="L53" s="362">
        <v>3111</v>
      </c>
      <c r="M53" s="363">
        <v>2764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YCMV62zUCD0vPbryH4DUX+TEX0KMcMAjzkbA1iJRjka/1mmQnlxqO+cbVncjBAT+Dbq+L2LX88X4DPMu5mRUA==" saltValue="YdzxEIbKclmVWj8musxI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564</v>
      </c>
      <c r="G54" s="119" t="s">
        <v>565</v>
      </c>
      <c r="H54" s="120" t="s">
        <v>566</v>
      </c>
    </row>
    <row r="55" spans="2:8" ht="52.5" customHeight="1" x14ac:dyDescent="0.2">
      <c r="B55" s="121"/>
      <c r="C55" s="1247" t="s">
        <v>49</v>
      </c>
      <c r="D55" s="1247"/>
      <c r="E55" s="1248"/>
      <c r="F55" s="122">
        <v>1638</v>
      </c>
      <c r="G55" s="122">
        <v>1681</v>
      </c>
      <c r="H55" s="123">
        <v>1845</v>
      </c>
    </row>
    <row r="56" spans="2:8" ht="52.5" customHeight="1" x14ac:dyDescent="0.2">
      <c r="B56" s="124"/>
      <c r="C56" s="1249" t="s">
        <v>50</v>
      </c>
      <c r="D56" s="1249"/>
      <c r="E56" s="1250"/>
      <c r="F56" s="125">
        <v>75</v>
      </c>
      <c r="G56" s="125">
        <v>75</v>
      </c>
      <c r="H56" s="126">
        <v>75</v>
      </c>
    </row>
    <row r="57" spans="2:8" ht="53.25" customHeight="1" x14ac:dyDescent="0.2">
      <c r="B57" s="124"/>
      <c r="C57" s="1251" t="s">
        <v>51</v>
      </c>
      <c r="D57" s="1251"/>
      <c r="E57" s="1252"/>
      <c r="F57" s="127">
        <v>1222</v>
      </c>
      <c r="G57" s="127">
        <v>1373</v>
      </c>
      <c r="H57" s="128">
        <v>1459</v>
      </c>
    </row>
    <row r="58" spans="2:8" ht="45.75" customHeight="1" x14ac:dyDescent="0.2">
      <c r="B58" s="129"/>
      <c r="C58" s="1239" t="s">
        <v>606</v>
      </c>
      <c r="D58" s="1240"/>
      <c r="E58" s="1241"/>
      <c r="F58" s="130">
        <v>831</v>
      </c>
      <c r="G58" s="130">
        <v>983</v>
      </c>
      <c r="H58" s="131">
        <v>1068</v>
      </c>
    </row>
    <row r="59" spans="2:8" ht="45.75" customHeight="1" x14ac:dyDescent="0.2">
      <c r="B59" s="129"/>
      <c r="C59" s="1239" t="s">
        <v>607</v>
      </c>
      <c r="D59" s="1240"/>
      <c r="E59" s="1241"/>
      <c r="F59" s="130">
        <v>240</v>
      </c>
      <c r="G59" s="130">
        <v>240</v>
      </c>
      <c r="H59" s="131">
        <v>241</v>
      </c>
    </row>
    <row r="60" spans="2:8" ht="45.75" customHeight="1" x14ac:dyDescent="0.2">
      <c r="B60" s="129"/>
      <c r="C60" s="1239" t="s">
        <v>608</v>
      </c>
      <c r="D60" s="1240"/>
      <c r="E60" s="1241"/>
      <c r="F60" s="130">
        <v>134</v>
      </c>
      <c r="G60" s="130">
        <v>134</v>
      </c>
      <c r="H60" s="131">
        <v>135</v>
      </c>
    </row>
    <row r="61" spans="2:8" ht="45.75" customHeight="1" x14ac:dyDescent="0.2">
      <c r="B61" s="129"/>
      <c r="C61" s="1239" t="s">
        <v>609</v>
      </c>
      <c r="D61" s="1240"/>
      <c r="E61" s="1241"/>
      <c r="F61" s="130">
        <v>12</v>
      </c>
      <c r="G61" s="130">
        <v>12</v>
      </c>
      <c r="H61" s="131">
        <v>12</v>
      </c>
    </row>
    <row r="62" spans="2:8" ht="45.75" customHeight="1" thickBot="1" x14ac:dyDescent="0.25">
      <c r="B62" s="132"/>
      <c r="C62" s="1242" t="s">
        <v>610</v>
      </c>
      <c r="D62" s="1243"/>
      <c r="E62" s="1244"/>
      <c r="F62" s="133">
        <v>3</v>
      </c>
      <c r="G62" s="133">
        <v>2</v>
      </c>
      <c r="H62" s="134">
        <v>2</v>
      </c>
    </row>
    <row r="63" spans="2:8" ht="52.5" customHeight="1" thickBot="1" x14ac:dyDescent="0.25">
      <c r="B63" s="135"/>
      <c r="C63" s="1245" t="s">
        <v>52</v>
      </c>
      <c r="D63" s="1245"/>
      <c r="E63" s="1246"/>
      <c r="F63" s="136">
        <v>2935</v>
      </c>
      <c r="G63" s="136">
        <v>3129</v>
      </c>
      <c r="H63" s="137">
        <v>3379</v>
      </c>
    </row>
    <row r="64" spans="2:8" ht="13.2" x14ac:dyDescent="0.2"/>
  </sheetData>
  <sheetProtection algorithmName="SHA-512" hashValue="30+MdXmD/RK9usWAYvQIhmvWR+232bjYbZsZV+AqUgHLStGWWOf8sY+gQ+WBUzWDGhRoQXGWeyf47+VaOttrcQ==" saltValue="t1Edlzgc21h60jIpAssH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5" t="s">
        <v>613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x14ac:dyDescent="0.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x14ac:dyDescent="0.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x14ac:dyDescent="0.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x14ac:dyDescent="0.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614</v>
      </c>
    </row>
    <row r="50" spans="1:109" ht="13.2" x14ac:dyDescent="0.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562</v>
      </c>
      <c r="BQ50" s="1258"/>
      <c r="BR50" s="1258"/>
      <c r="BS50" s="1258"/>
      <c r="BT50" s="1258"/>
      <c r="BU50" s="1258"/>
      <c r="BV50" s="1258"/>
      <c r="BW50" s="1258"/>
      <c r="BX50" s="1258" t="s">
        <v>563</v>
      </c>
      <c r="BY50" s="1258"/>
      <c r="BZ50" s="1258"/>
      <c r="CA50" s="1258"/>
      <c r="CB50" s="1258"/>
      <c r="CC50" s="1258"/>
      <c r="CD50" s="1258"/>
      <c r="CE50" s="1258"/>
      <c r="CF50" s="1258" t="s">
        <v>564</v>
      </c>
      <c r="CG50" s="1258"/>
      <c r="CH50" s="1258"/>
      <c r="CI50" s="1258"/>
      <c r="CJ50" s="1258"/>
      <c r="CK50" s="1258"/>
      <c r="CL50" s="1258"/>
      <c r="CM50" s="1258"/>
      <c r="CN50" s="1258" t="s">
        <v>565</v>
      </c>
      <c r="CO50" s="1258"/>
      <c r="CP50" s="1258"/>
      <c r="CQ50" s="1258"/>
      <c r="CR50" s="1258"/>
      <c r="CS50" s="1258"/>
      <c r="CT50" s="1258"/>
      <c r="CU50" s="1258"/>
      <c r="CV50" s="1258" t="s">
        <v>566</v>
      </c>
      <c r="CW50" s="1258"/>
      <c r="CX50" s="1258"/>
      <c r="CY50" s="1258"/>
      <c r="CZ50" s="1258"/>
      <c r="DA50" s="1258"/>
      <c r="DB50" s="1258"/>
      <c r="DC50" s="1258"/>
    </row>
    <row r="51" spans="1:109" ht="13.5" customHeight="1" x14ac:dyDescent="0.2">
      <c r="B51" s="372"/>
      <c r="G51" s="1261"/>
      <c r="H51" s="1261"/>
      <c r="I51" s="1274"/>
      <c r="J51" s="1274"/>
      <c r="K51" s="1260"/>
      <c r="L51" s="1260"/>
      <c r="M51" s="1260"/>
      <c r="N51" s="1260"/>
      <c r="AM51" s="381"/>
      <c r="AN51" s="1256" t="s">
        <v>615</v>
      </c>
      <c r="AO51" s="1256"/>
      <c r="AP51" s="1256"/>
      <c r="AQ51" s="1256"/>
      <c r="AR51" s="1256"/>
      <c r="AS51" s="1256"/>
      <c r="AT51" s="1256"/>
      <c r="AU51" s="1256"/>
      <c r="AV51" s="1256"/>
      <c r="AW51" s="1256"/>
      <c r="AX51" s="1256"/>
      <c r="AY51" s="1256"/>
      <c r="AZ51" s="1256"/>
      <c r="BA51" s="1256"/>
      <c r="BB51" s="1256" t="s">
        <v>616</v>
      </c>
      <c r="BC51" s="1256"/>
      <c r="BD51" s="1256"/>
      <c r="BE51" s="1256"/>
      <c r="BF51" s="1256"/>
      <c r="BG51" s="1256"/>
      <c r="BH51" s="1256"/>
      <c r="BI51" s="1256"/>
      <c r="BJ51" s="1256"/>
      <c r="BK51" s="1256"/>
      <c r="BL51" s="1256"/>
      <c r="BM51" s="1256"/>
      <c r="BN51" s="1256"/>
      <c r="BO51" s="1256"/>
      <c r="BP51" s="1253">
        <v>78.2</v>
      </c>
      <c r="BQ51" s="1253"/>
      <c r="BR51" s="1253"/>
      <c r="BS51" s="1253"/>
      <c r="BT51" s="1253"/>
      <c r="BU51" s="1253"/>
      <c r="BV51" s="1253"/>
      <c r="BW51" s="1253"/>
      <c r="BX51" s="1253">
        <v>83</v>
      </c>
      <c r="BY51" s="1253"/>
      <c r="BZ51" s="1253"/>
      <c r="CA51" s="1253"/>
      <c r="CB51" s="1253"/>
      <c r="CC51" s="1253"/>
      <c r="CD51" s="1253"/>
      <c r="CE51" s="1253"/>
      <c r="CF51" s="1253">
        <v>82.7</v>
      </c>
      <c r="CG51" s="1253"/>
      <c r="CH51" s="1253"/>
      <c r="CI51" s="1253"/>
      <c r="CJ51" s="1253"/>
      <c r="CK51" s="1253"/>
      <c r="CL51" s="1253"/>
      <c r="CM51" s="1253"/>
      <c r="CN51" s="1253">
        <v>58.6</v>
      </c>
      <c r="CO51" s="1253"/>
      <c r="CP51" s="1253"/>
      <c r="CQ51" s="1253"/>
      <c r="CR51" s="1253"/>
      <c r="CS51" s="1253"/>
      <c r="CT51" s="1253"/>
      <c r="CU51" s="1253"/>
      <c r="CV51" s="1253">
        <v>53.6</v>
      </c>
      <c r="CW51" s="1253"/>
      <c r="CX51" s="1253"/>
      <c r="CY51" s="1253"/>
      <c r="CZ51" s="1253"/>
      <c r="DA51" s="1253"/>
      <c r="DB51" s="1253"/>
      <c r="DC51" s="1253"/>
    </row>
    <row r="52" spans="1:109" ht="13.2" x14ac:dyDescent="0.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x14ac:dyDescent="0.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617</v>
      </c>
      <c r="BC53" s="1256"/>
      <c r="BD53" s="1256"/>
      <c r="BE53" s="1256"/>
      <c r="BF53" s="1256"/>
      <c r="BG53" s="1256"/>
      <c r="BH53" s="1256"/>
      <c r="BI53" s="1256"/>
      <c r="BJ53" s="1256"/>
      <c r="BK53" s="1256"/>
      <c r="BL53" s="1256"/>
      <c r="BM53" s="1256"/>
      <c r="BN53" s="1256"/>
      <c r="BO53" s="1256"/>
      <c r="BP53" s="1253">
        <v>59.7</v>
      </c>
      <c r="BQ53" s="1253"/>
      <c r="BR53" s="1253"/>
      <c r="BS53" s="1253"/>
      <c r="BT53" s="1253"/>
      <c r="BU53" s="1253"/>
      <c r="BV53" s="1253"/>
      <c r="BW53" s="1253"/>
      <c r="BX53" s="1253">
        <v>60.4</v>
      </c>
      <c r="BY53" s="1253"/>
      <c r="BZ53" s="1253"/>
      <c r="CA53" s="1253"/>
      <c r="CB53" s="1253"/>
      <c r="CC53" s="1253"/>
      <c r="CD53" s="1253"/>
      <c r="CE53" s="1253"/>
      <c r="CF53" s="1253">
        <v>61.6</v>
      </c>
      <c r="CG53" s="1253"/>
      <c r="CH53" s="1253"/>
      <c r="CI53" s="1253"/>
      <c r="CJ53" s="1253"/>
      <c r="CK53" s="1253"/>
      <c r="CL53" s="1253"/>
      <c r="CM53" s="1253"/>
      <c r="CN53" s="1253">
        <v>62.6</v>
      </c>
      <c r="CO53" s="1253"/>
      <c r="CP53" s="1253"/>
      <c r="CQ53" s="1253"/>
      <c r="CR53" s="1253"/>
      <c r="CS53" s="1253"/>
      <c r="CT53" s="1253"/>
      <c r="CU53" s="1253"/>
      <c r="CV53" s="1253">
        <v>63.4</v>
      </c>
      <c r="CW53" s="1253"/>
      <c r="CX53" s="1253"/>
      <c r="CY53" s="1253"/>
      <c r="CZ53" s="1253"/>
      <c r="DA53" s="1253"/>
      <c r="DB53" s="1253"/>
      <c r="DC53" s="1253"/>
    </row>
    <row r="54" spans="1:109" ht="13.2" x14ac:dyDescent="0.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x14ac:dyDescent="0.2">
      <c r="A55" s="380"/>
      <c r="B55" s="372"/>
      <c r="G55" s="1259"/>
      <c r="H55" s="1259"/>
      <c r="I55" s="1259"/>
      <c r="J55" s="1259"/>
      <c r="K55" s="1260"/>
      <c r="L55" s="1260"/>
      <c r="M55" s="1260"/>
      <c r="N55" s="1260"/>
      <c r="AN55" s="1258" t="s">
        <v>618</v>
      </c>
      <c r="AO55" s="1258"/>
      <c r="AP55" s="1258"/>
      <c r="AQ55" s="1258"/>
      <c r="AR55" s="1258"/>
      <c r="AS55" s="1258"/>
      <c r="AT55" s="1258"/>
      <c r="AU55" s="1258"/>
      <c r="AV55" s="1258"/>
      <c r="AW55" s="1258"/>
      <c r="AX55" s="1258"/>
      <c r="AY55" s="1258"/>
      <c r="AZ55" s="1258"/>
      <c r="BA55" s="1258"/>
      <c r="BB55" s="1256" t="s">
        <v>616</v>
      </c>
      <c r="BC55" s="1256"/>
      <c r="BD55" s="1256"/>
      <c r="BE55" s="1256"/>
      <c r="BF55" s="1256"/>
      <c r="BG55" s="1256"/>
      <c r="BH55" s="1256"/>
      <c r="BI55" s="1256"/>
      <c r="BJ55" s="1256"/>
      <c r="BK55" s="1256"/>
      <c r="BL55" s="1256"/>
      <c r="BM55" s="1256"/>
      <c r="BN55" s="1256"/>
      <c r="BO55" s="1256"/>
      <c r="BP55" s="1253">
        <v>11.4</v>
      </c>
      <c r="BQ55" s="1253"/>
      <c r="BR55" s="1253"/>
      <c r="BS55" s="1253"/>
      <c r="BT55" s="1253"/>
      <c r="BU55" s="1253"/>
      <c r="BV55" s="1253"/>
      <c r="BW55" s="1253"/>
      <c r="BX55" s="1253">
        <v>10.4</v>
      </c>
      <c r="BY55" s="1253"/>
      <c r="BZ55" s="1253"/>
      <c r="CA55" s="1253"/>
      <c r="CB55" s="1253"/>
      <c r="CC55" s="1253"/>
      <c r="CD55" s="1253"/>
      <c r="CE55" s="1253"/>
      <c r="CF55" s="1253">
        <v>10.9</v>
      </c>
      <c r="CG55" s="1253"/>
      <c r="CH55" s="1253"/>
      <c r="CI55" s="1253"/>
      <c r="CJ55" s="1253"/>
      <c r="CK55" s="1253"/>
      <c r="CL55" s="1253"/>
      <c r="CM55" s="1253"/>
      <c r="CN55" s="1253">
        <v>6.5</v>
      </c>
      <c r="CO55" s="1253"/>
      <c r="CP55" s="1253"/>
      <c r="CQ55" s="1253"/>
      <c r="CR55" s="1253"/>
      <c r="CS55" s="1253"/>
      <c r="CT55" s="1253"/>
      <c r="CU55" s="1253"/>
      <c r="CV55" s="1253">
        <v>0</v>
      </c>
      <c r="CW55" s="1253"/>
      <c r="CX55" s="1253"/>
      <c r="CY55" s="1253"/>
      <c r="CZ55" s="1253"/>
      <c r="DA55" s="1253"/>
      <c r="DB55" s="1253"/>
      <c r="DC55" s="1253"/>
    </row>
    <row r="56" spans="1:109" ht="13.2" x14ac:dyDescent="0.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x14ac:dyDescent="0.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617</v>
      </c>
      <c r="BC57" s="1256"/>
      <c r="BD57" s="1256"/>
      <c r="BE57" s="1256"/>
      <c r="BF57" s="1256"/>
      <c r="BG57" s="1256"/>
      <c r="BH57" s="1256"/>
      <c r="BI57" s="1256"/>
      <c r="BJ57" s="1256"/>
      <c r="BK57" s="1256"/>
      <c r="BL57" s="1256"/>
      <c r="BM57" s="1256"/>
      <c r="BN57" s="1256"/>
      <c r="BO57" s="1256"/>
      <c r="BP57" s="1253">
        <v>60.2</v>
      </c>
      <c r="BQ57" s="1253"/>
      <c r="BR57" s="1253"/>
      <c r="BS57" s="1253"/>
      <c r="BT57" s="1253"/>
      <c r="BU57" s="1253"/>
      <c r="BV57" s="1253"/>
      <c r="BW57" s="1253"/>
      <c r="BX57" s="1253">
        <v>61.3</v>
      </c>
      <c r="BY57" s="1253"/>
      <c r="BZ57" s="1253"/>
      <c r="CA57" s="1253"/>
      <c r="CB57" s="1253"/>
      <c r="CC57" s="1253"/>
      <c r="CD57" s="1253"/>
      <c r="CE57" s="1253"/>
      <c r="CF57" s="1253">
        <v>62.2</v>
      </c>
      <c r="CG57" s="1253"/>
      <c r="CH57" s="1253"/>
      <c r="CI57" s="1253"/>
      <c r="CJ57" s="1253"/>
      <c r="CK57" s="1253"/>
      <c r="CL57" s="1253"/>
      <c r="CM57" s="1253"/>
      <c r="CN57" s="1253">
        <v>63.6</v>
      </c>
      <c r="CO57" s="1253"/>
      <c r="CP57" s="1253"/>
      <c r="CQ57" s="1253"/>
      <c r="CR57" s="1253"/>
      <c r="CS57" s="1253"/>
      <c r="CT57" s="1253"/>
      <c r="CU57" s="1253"/>
      <c r="CV57" s="1253">
        <v>64.7</v>
      </c>
      <c r="CW57" s="1253"/>
      <c r="CX57" s="1253"/>
      <c r="CY57" s="1253"/>
      <c r="CZ57" s="1253"/>
      <c r="DA57" s="1253"/>
      <c r="DB57" s="1253"/>
      <c r="DC57" s="1253"/>
      <c r="DD57" s="385"/>
      <c r="DE57" s="384"/>
    </row>
    <row r="58" spans="1:109" s="380" customFormat="1" ht="13.2" x14ac:dyDescent="0.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619</v>
      </c>
    </row>
    <row r="64" spans="1:109" ht="13.2" x14ac:dyDescent="0.2">
      <c r="B64" s="372"/>
      <c r="G64" s="379"/>
      <c r="I64" s="392"/>
      <c r="J64" s="392"/>
      <c r="K64" s="392"/>
      <c r="L64" s="392"/>
      <c r="M64" s="392"/>
      <c r="N64" s="393"/>
      <c r="AM64" s="379"/>
      <c r="AN64" s="379" t="s">
        <v>612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5" t="s">
        <v>620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x14ac:dyDescent="0.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x14ac:dyDescent="0.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x14ac:dyDescent="0.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x14ac:dyDescent="0.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614</v>
      </c>
    </row>
    <row r="72" spans="2:107" ht="13.2" x14ac:dyDescent="0.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562</v>
      </c>
      <c r="BQ72" s="1258"/>
      <c r="BR72" s="1258"/>
      <c r="BS72" s="1258"/>
      <c r="BT72" s="1258"/>
      <c r="BU72" s="1258"/>
      <c r="BV72" s="1258"/>
      <c r="BW72" s="1258"/>
      <c r="BX72" s="1258" t="s">
        <v>563</v>
      </c>
      <c r="BY72" s="1258"/>
      <c r="BZ72" s="1258"/>
      <c r="CA72" s="1258"/>
      <c r="CB72" s="1258"/>
      <c r="CC72" s="1258"/>
      <c r="CD72" s="1258"/>
      <c r="CE72" s="1258"/>
      <c r="CF72" s="1258" t="s">
        <v>564</v>
      </c>
      <c r="CG72" s="1258"/>
      <c r="CH72" s="1258"/>
      <c r="CI72" s="1258"/>
      <c r="CJ72" s="1258"/>
      <c r="CK72" s="1258"/>
      <c r="CL72" s="1258"/>
      <c r="CM72" s="1258"/>
      <c r="CN72" s="1258" t="s">
        <v>565</v>
      </c>
      <c r="CO72" s="1258"/>
      <c r="CP72" s="1258"/>
      <c r="CQ72" s="1258"/>
      <c r="CR72" s="1258"/>
      <c r="CS72" s="1258"/>
      <c r="CT72" s="1258"/>
      <c r="CU72" s="1258"/>
      <c r="CV72" s="1258" t="s">
        <v>566</v>
      </c>
      <c r="CW72" s="1258"/>
      <c r="CX72" s="1258"/>
      <c r="CY72" s="1258"/>
      <c r="CZ72" s="1258"/>
      <c r="DA72" s="1258"/>
      <c r="DB72" s="1258"/>
      <c r="DC72" s="1258"/>
    </row>
    <row r="73" spans="2:107" ht="13.2" x14ac:dyDescent="0.2">
      <c r="B73" s="372"/>
      <c r="G73" s="1261"/>
      <c r="H73" s="1261"/>
      <c r="I73" s="1261"/>
      <c r="J73" s="1261"/>
      <c r="K73" s="1257"/>
      <c r="L73" s="1257"/>
      <c r="M73" s="1257"/>
      <c r="N73" s="1257"/>
      <c r="AM73" s="381"/>
      <c r="AN73" s="1256" t="s">
        <v>615</v>
      </c>
      <c r="AO73" s="1256"/>
      <c r="AP73" s="1256"/>
      <c r="AQ73" s="1256"/>
      <c r="AR73" s="1256"/>
      <c r="AS73" s="1256"/>
      <c r="AT73" s="1256"/>
      <c r="AU73" s="1256"/>
      <c r="AV73" s="1256"/>
      <c r="AW73" s="1256"/>
      <c r="AX73" s="1256"/>
      <c r="AY73" s="1256"/>
      <c r="AZ73" s="1256"/>
      <c r="BA73" s="1256"/>
      <c r="BB73" s="1256" t="s">
        <v>616</v>
      </c>
      <c r="BC73" s="1256"/>
      <c r="BD73" s="1256"/>
      <c r="BE73" s="1256"/>
      <c r="BF73" s="1256"/>
      <c r="BG73" s="1256"/>
      <c r="BH73" s="1256"/>
      <c r="BI73" s="1256"/>
      <c r="BJ73" s="1256"/>
      <c r="BK73" s="1256"/>
      <c r="BL73" s="1256"/>
      <c r="BM73" s="1256"/>
      <c r="BN73" s="1256"/>
      <c r="BO73" s="1256"/>
      <c r="BP73" s="1253">
        <v>78.2</v>
      </c>
      <c r="BQ73" s="1253"/>
      <c r="BR73" s="1253"/>
      <c r="BS73" s="1253"/>
      <c r="BT73" s="1253"/>
      <c r="BU73" s="1253"/>
      <c r="BV73" s="1253"/>
      <c r="BW73" s="1253"/>
      <c r="BX73" s="1253">
        <v>83</v>
      </c>
      <c r="BY73" s="1253"/>
      <c r="BZ73" s="1253"/>
      <c r="CA73" s="1253"/>
      <c r="CB73" s="1253"/>
      <c r="CC73" s="1253"/>
      <c r="CD73" s="1253"/>
      <c r="CE73" s="1253"/>
      <c r="CF73" s="1253">
        <v>82.7</v>
      </c>
      <c r="CG73" s="1253"/>
      <c r="CH73" s="1253"/>
      <c r="CI73" s="1253"/>
      <c r="CJ73" s="1253"/>
      <c r="CK73" s="1253"/>
      <c r="CL73" s="1253"/>
      <c r="CM73" s="1253"/>
      <c r="CN73" s="1253">
        <v>58.6</v>
      </c>
      <c r="CO73" s="1253"/>
      <c r="CP73" s="1253"/>
      <c r="CQ73" s="1253"/>
      <c r="CR73" s="1253"/>
      <c r="CS73" s="1253"/>
      <c r="CT73" s="1253"/>
      <c r="CU73" s="1253"/>
      <c r="CV73" s="1253">
        <v>53.6</v>
      </c>
      <c r="CW73" s="1253"/>
      <c r="CX73" s="1253"/>
      <c r="CY73" s="1253"/>
      <c r="CZ73" s="1253"/>
      <c r="DA73" s="1253"/>
      <c r="DB73" s="1253"/>
      <c r="DC73" s="1253"/>
    </row>
    <row r="74" spans="2:107" ht="13.2" x14ac:dyDescent="0.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x14ac:dyDescent="0.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621</v>
      </c>
      <c r="BC75" s="1256"/>
      <c r="BD75" s="1256"/>
      <c r="BE75" s="1256"/>
      <c r="BF75" s="1256"/>
      <c r="BG75" s="1256"/>
      <c r="BH75" s="1256"/>
      <c r="BI75" s="1256"/>
      <c r="BJ75" s="1256"/>
      <c r="BK75" s="1256"/>
      <c r="BL75" s="1256"/>
      <c r="BM75" s="1256"/>
      <c r="BN75" s="1256"/>
      <c r="BO75" s="1256"/>
      <c r="BP75" s="1253">
        <v>8.3000000000000007</v>
      </c>
      <c r="BQ75" s="1253"/>
      <c r="BR75" s="1253"/>
      <c r="BS75" s="1253"/>
      <c r="BT75" s="1253"/>
      <c r="BU75" s="1253"/>
      <c r="BV75" s="1253"/>
      <c r="BW75" s="1253"/>
      <c r="BX75" s="1253">
        <v>9.3000000000000007</v>
      </c>
      <c r="BY75" s="1253"/>
      <c r="BZ75" s="1253"/>
      <c r="CA75" s="1253"/>
      <c r="CB75" s="1253"/>
      <c r="CC75" s="1253"/>
      <c r="CD75" s="1253"/>
      <c r="CE75" s="1253"/>
      <c r="CF75" s="1253">
        <v>10</v>
      </c>
      <c r="CG75" s="1253"/>
      <c r="CH75" s="1253"/>
      <c r="CI75" s="1253"/>
      <c r="CJ75" s="1253"/>
      <c r="CK75" s="1253"/>
      <c r="CL75" s="1253"/>
      <c r="CM75" s="1253"/>
      <c r="CN75" s="1253">
        <v>10</v>
      </c>
      <c r="CO75" s="1253"/>
      <c r="CP75" s="1253"/>
      <c r="CQ75" s="1253"/>
      <c r="CR75" s="1253"/>
      <c r="CS75" s="1253"/>
      <c r="CT75" s="1253"/>
      <c r="CU75" s="1253"/>
      <c r="CV75" s="1253">
        <v>10.7</v>
      </c>
      <c r="CW75" s="1253"/>
      <c r="CX75" s="1253"/>
      <c r="CY75" s="1253"/>
      <c r="CZ75" s="1253"/>
      <c r="DA75" s="1253"/>
      <c r="DB75" s="1253"/>
      <c r="DC75" s="1253"/>
    </row>
    <row r="76" spans="2:107" ht="13.2" x14ac:dyDescent="0.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x14ac:dyDescent="0.2">
      <c r="B77" s="372"/>
      <c r="G77" s="1259"/>
      <c r="H77" s="1259"/>
      <c r="I77" s="1259"/>
      <c r="J77" s="1259"/>
      <c r="K77" s="1257"/>
      <c r="L77" s="1257"/>
      <c r="M77" s="1257"/>
      <c r="N77" s="1257"/>
      <c r="AN77" s="1258" t="s">
        <v>618</v>
      </c>
      <c r="AO77" s="1258"/>
      <c r="AP77" s="1258"/>
      <c r="AQ77" s="1258"/>
      <c r="AR77" s="1258"/>
      <c r="AS77" s="1258"/>
      <c r="AT77" s="1258"/>
      <c r="AU77" s="1258"/>
      <c r="AV77" s="1258"/>
      <c r="AW77" s="1258"/>
      <c r="AX77" s="1258"/>
      <c r="AY77" s="1258"/>
      <c r="AZ77" s="1258"/>
      <c r="BA77" s="1258"/>
      <c r="BB77" s="1256" t="s">
        <v>616</v>
      </c>
      <c r="BC77" s="1256"/>
      <c r="BD77" s="1256"/>
      <c r="BE77" s="1256"/>
      <c r="BF77" s="1256"/>
      <c r="BG77" s="1256"/>
      <c r="BH77" s="1256"/>
      <c r="BI77" s="1256"/>
      <c r="BJ77" s="1256"/>
      <c r="BK77" s="1256"/>
      <c r="BL77" s="1256"/>
      <c r="BM77" s="1256"/>
      <c r="BN77" s="1256"/>
      <c r="BO77" s="1256"/>
      <c r="BP77" s="1253">
        <v>11.4</v>
      </c>
      <c r="BQ77" s="1253"/>
      <c r="BR77" s="1253"/>
      <c r="BS77" s="1253"/>
      <c r="BT77" s="1253"/>
      <c r="BU77" s="1253"/>
      <c r="BV77" s="1253"/>
      <c r="BW77" s="1253"/>
      <c r="BX77" s="1253">
        <v>10.4</v>
      </c>
      <c r="BY77" s="1253"/>
      <c r="BZ77" s="1253"/>
      <c r="CA77" s="1253"/>
      <c r="CB77" s="1253"/>
      <c r="CC77" s="1253"/>
      <c r="CD77" s="1253"/>
      <c r="CE77" s="1253"/>
      <c r="CF77" s="1253">
        <v>10.9</v>
      </c>
      <c r="CG77" s="1253"/>
      <c r="CH77" s="1253"/>
      <c r="CI77" s="1253"/>
      <c r="CJ77" s="1253"/>
      <c r="CK77" s="1253"/>
      <c r="CL77" s="1253"/>
      <c r="CM77" s="1253"/>
      <c r="CN77" s="1253">
        <v>6.5</v>
      </c>
      <c r="CO77" s="1253"/>
      <c r="CP77" s="1253"/>
      <c r="CQ77" s="1253"/>
      <c r="CR77" s="1253"/>
      <c r="CS77" s="1253"/>
      <c r="CT77" s="1253"/>
      <c r="CU77" s="1253"/>
      <c r="CV77" s="1253">
        <v>0</v>
      </c>
      <c r="CW77" s="1253"/>
      <c r="CX77" s="1253"/>
      <c r="CY77" s="1253"/>
      <c r="CZ77" s="1253"/>
      <c r="DA77" s="1253"/>
      <c r="DB77" s="1253"/>
      <c r="DC77" s="1253"/>
    </row>
    <row r="78" spans="2:107" ht="13.2" x14ac:dyDescent="0.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x14ac:dyDescent="0.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621</v>
      </c>
      <c r="BC79" s="1256"/>
      <c r="BD79" s="1256"/>
      <c r="BE79" s="1256"/>
      <c r="BF79" s="1256"/>
      <c r="BG79" s="1256"/>
      <c r="BH79" s="1256"/>
      <c r="BI79" s="1256"/>
      <c r="BJ79" s="1256"/>
      <c r="BK79" s="1256"/>
      <c r="BL79" s="1256"/>
      <c r="BM79" s="1256"/>
      <c r="BN79" s="1256"/>
      <c r="BO79" s="1256"/>
      <c r="BP79" s="1253">
        <v>6.7</v>
      </c>
      <c r="BQ79" s="1253"/>
      <c r="BR79" s="1253"/>
      <c r="BS79" s="1253"/>
      <c r="BT79" s="1253"/>
      <c r="BU79" s="1253"/>
      <c r="BV79" s="1253"/>
      <c r="BW79" s="1253"/>
      <c r="BX79" s="1253">
        <v>6.6</v>
      </c>
      <c r="BY79" s="1253"/>
      <c r="BZ79" s="1253"/>
      <c r="CA79" s="1253"/>
      <c r="CB79" s="1253"/>
      <c r="CC79" s="1253"/>
      <c r="CD79" s="1253"/>
      <c r="CE79" s="1253"/>
      <c r="CF79" s="1253">
        <v>5.9</v>
      </c>
      <c r="CG79" s="1253"/>
      <c r="CH79" s="1253"/>
      <c r="CI79" s="1253"/>
      <c r="CJ79" s="1253"/>
      <c r="CK79" s="1253"/>
      <c r="CL79" s="1253"/>
      <c r="CM79" s="1253"/>
      <c r="CN79" s="1253">
        <v>5.9</v>
      </c>
      <c r="CO79" s="1253"/>
      <c r="CP79" s="1253"/>
      <c r="CQ79" s="1253"/>
      <c r="CR79" s="1253"/>
      <c r="CS79" s="1253"/>
      <c r="CT79" s="1253"/>
      <c r="CU79" s="1253"/>
      <c r="CV79" s="1253">
        <v>6.1</v>
      </c>
      <c r="CW79" s="1253"/>
      <c r="CX79" s="1253"/>
      <c r="CY79" s="1253"/>
      <c r="CZ79" s="1253"/>
      <c r="DA79" s="1253"/>
      <c r="DB79" s="1253"/>
      <c r="DC79" s="1253"/>
    </row>
    <row r="80" spans="2:107" ht="13.2" x14ac:dyDescent="0.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M+HV9GsjPZq+T782ntQQkL8vy/21KVg27pe7Zxc+/wXAGI5Nfx6nKgXOmAhXzqpLUXQstnXzUFs8/rR6ALVFgg==" saltValue="Hzpg9GG2dAx5iBZpBrKt1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7tLOfv5aKUivJgJG1ElrPOUo0CKNcz+HitifBwGEESCtYwY6z0KQUizcQBpxVkuo5/ALtfZaRDXuYEZCl9V4XQ==" saltValue="oGXba56DUw1DnrCoPtjlb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5ptMp3kj4S+YX8m/qVz0QV/lXoaflX1r86Aj0ntvldYP7GN7gUMXMf0Fql4ubvmdmVp72YH9TJPGxKcDWrn0Xg==" saltValue="z+FiI0JKsI5wUN5liasvy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559</v>
      </c>
      <c r="G2" s="151"/>
      <c r="H2" s="152"/>
    </row>
    <row r="3" spans="1:8" x14ac:dyDescent="0.2">
      <c r="A3" s="148" t="s">
        <v>552</v>
      </c>
      <c r="B3" s="153"/>
      <c r="C3" s="154"/>
      <c r="D3" s="155">
        <v>65429</v>
      </c>
      <c r="E3" s="156"/>
      <c r="F3" s="157">
        <v>53869</v>
      </c>
      <c r="G3" s="158"/>
      <c r="H3" s="159"/>
    </row>
    <row r="4" spans="1:8" x14ac:dyDescent="0.2">
      <c r="A4" s="160"/>
      <c r="B4" s="161"/>
      <c r="C4" s="162"/>
      <c r="D4" s="163">
        <v>37392</v>
      </c>
      <c r="E4" s="164"/>
      <c r="F4" s="165">
        <v>35046</v>
      </c>
      <c r="G4" s="166"/>
      <c r="H4" s="167"/>
    </row>
    <row r="5" spans="1:8" x14ac:dyDescent="0.2">
      <c r="A5" s="148" t="s">
        <v>554</v>
      </c>
      <c r="B5" s="153"/>
      <c r="C5" s="154"/>
      <c r="D5" s="155">
        <v>39701</v>
      </c>
      <c r="E5" s="156"/>
      <c r="F5" s="157">
        <v>59119</v>
      </c>
      <c r="G5" s="158"/>
      <c r="H5" s="159"/>
    </row>
    <row r="6" spans="1:8" x14ac:dyDescent="0.2">
      <c r="A6" s="160"/>
      <c r="B6" s="161"/>
      <c r="C6" s="162"/>
      <c r="D6" s="163">
        <v>31541</v>
      </c>
      <c r="E6" s="164"/>
      <c r="F6" s="165">
        <v>29900</v>
      </c>
      <c r="G6" s="166"/>
      <c r="H6" s="167"/>
    </row>
    <row r="7" spans="1:8" x14ac:dyDescent="0.2">
      <c r="A7" s="148" t="s">
        <v>555</v>
      </c>
      <c r="B7" s="153"/>
      <c r="C7" s="154"/>
      <c r="D7" s="155">
        <v>37558</v>
      </c>
      <c r="E7" s="156"/>
      <c r="F7" s="157">
        <v>53895</v>
      </c>
      <c r="G7" s="158"/>
      <c r="H7" s="159"/>
    </row>
    <row r="8" spans="1:8" x14ac:dyDescent="0.2">
      <c r="A8" s="160"/>
      <c r="B8" s="161"/>
      <c r="C8" s="162"/>
      <c r="D8" s="163">
        <v>31893</v>
      </c>
      <c r="E8" s="164"/>
      <c r="F8" s="165">
        <v>31224</v>
      </c>
      <c r="G8" s="166"/>
      <c r="H8" s="167"/>
    </row>
    <row r="9" spans="1:8" x14ac:dyDescent="0.2">
      <c r="A9" s="148" t="s">
        <v>556</v>
      </c>
      <c r="B9" s="153"/>
      <c r="C9" s="154"/>
      <c r="D9" s="155">
        <v>25154</v>
      </c>
      <c r="E9" s="156"/>
      <c r="F9" s="157">
        <v>56181</v>
      </c>
      <c r="G9" s="158"/>
      <c r="H9" s="159"/>
    </row>
    <row r="10" spans="1:8" x14ac:dyDescent="0.2">
      <c r="A10" s="160"/>
      <c r="B10" s="161"/>
      <c r="C10" s="162"/>
      <c r="D10" s="163">
        <v>21062</v>
      </c>
      <c r="E10" s="164"/>
      <c r="F10" s="165">
        <v>32039</v>
      </c>
      <c r="G10" s="166"/>
      <c r="H10" s="167"/>
    </row>
    <row r="11" spans="1:8" x14ac:dyDescent="0.2">
      <c r="A11" s="148" t="s">
        <v>557</v>
      </c>
      <c r="B11" s="153"/>
      <c r="C11" s="154"/>
      <c r="D11" s="155">
        <v>47925</v>
      </c>
      <c r="E11" s="156"/>
      <c r="F11" s="157">
        <v>47730</v>
      </c>
      <c r="G11" s="158"/>
      <c r="H11" s="159"/>
    </row>
    <row r="12" spans="1:8" x14ac:dyDescent="0.2">
      <c r="A12" s="160"/>
      <c r="B12" s="161"/>
      <c r="C12" s="168"/>
      <c r="D12" s="163">
        <v>28434</v>
      </c>
      <c r="E12" s="164"/>
      <c r="F12" s="165">
        <v>26378</v>
      </c>
      <c r="G12" s="166"/>
      <c r="H12" s="167"/>
    </row>
    <row r="13" spans="1:8" x14ac:dyDescent="0.2">
      <c r="A13" s="148"/>
      <c r="B13" s="153"/>
      <c r="C13" s="169"/>
      <c r="D13" s="170">
        <v>43153</v>
      </c>
      <c r="E13" s="171"/>
      <c r="F13" s="172">
        <v>54159</v>
      </c>
      <c r="G13" s="173"/>
      <c r="H13" s="159"/>
    </row>
    <row r="14" spans="1:8" x14ac:dyDescent="0.2">
      <c r="A14" s="160"/>
      <c r="B14" s="161"/>
      <c r="C14" s="162"/>
      <c r="D14" s="163">
        <v>30064</v>
      </c>
      <c r="E14" s="164"/>
      <c r="F14" s="165">
        <v>30917</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8</v>
      </c>
      <c r="C19" s="174">
        <f>ROUND(VALUE(SUBSTITUTE(実質収支比率等に係る経年分析!G$48,"▲","-")),2)</f>
        <v>6.61</v>
      </c>
      <c r="D19" s="174">
        <f>ROUND(VALUE(SUBSTITUTE(実質収支比率等に係る経年分析!H$48,"▲","-")),2)</f>
        <v>8.11</v>
      </c>
      <c r="E19" s="174">
        <f>ROUND(VALUE(SUBSTITUTE(実質収支比率等に係る経年分析!I$48,"▲","-")),2)</f>
        <v>15.89</v>
      </c>
      <c r="F19" s="174">
        <f>ROUND(VALUE(SUBSTITUTE(実質収支比率等に係る経年分析!J$48,"▲","-")),2)</f>
        <v>8.52</v>
      </c>
    </row>
    <row r="20" spans="1:11" x14ac:dyDescent="0.2">
      <c r="A20" s="174" t="s">
        <v>56</v>
      </c>
      <c r="B20" s="174">
        <f>ROUND(VALUE(SUBSTITUTE(実質収支比率等に係る経年分析!F$47,"▲","-")),2)</f>
        <v>27.93</v>
      </c>
      <c r="C20" s="174">
        <f>ROUND(VALUE(SUBSTITUTE(実質収支比率等に係る経年分析!G$47,"▲","-")),2)</f>
        <v>30.07</v>
      </c>
      <c r="D20" s="174">
        <f>ROUND(VALUE(SUBSTITUTE(実質収支比率等に係る経年分析!H$47,"▲","-")),2)</f>
        <v>28.63</v>
      </c>
      <c r="E20" s="174">
        <f>ROUND(VALUE(SUBSTITUTE(実質収支比率等に係る経年分析!I$47,"▲","-")),2)</f>
        <v>27.91</v>
      </c>
      <c r="F20" s="174">
        <f>ROUND(VALUE(SUBSTITUTE(実質収支比率等に係る経年分析!J$47,"▲","-")),2)</f>
        <v>31.46</v>
      </c>
    </row>
    <row r="21" spans="1:11" x14ac:dyDescent="0.2">
      <c r="A21" s="174" t="s">
        <v>57</v>
      </c>
      <c r="B21" s="174">
        <f>IF(ISNUMBER(VALUE(SUBSTITUTE(実質収支比率等に係る経年分析!F$49,"▲","-"))),ROUND(VALUE(SUBSTITUTE(実質収支比率等に係る経年分析!F$49,"▲","-")),2),NA())</f>
        <v>1.8</v>
      </c>
      <c r="C21" s="174">
        <f>IF(ISNUMBER(VALUE(SUBSTITUTE(実質収支比率等に係る経年分析!G$49,"▲","-"))),ROUND(VALUE(SUBSTITUTE(実質収支比率等に係る経年分析!G$49,"▲","-")),2),NA())</f>
        <v>0.56000000000000005</v>
      </c>
      <c r="D21" s="174">
        <f>IF(ISNUMBER(VALUE(SUBSTITUTE(実質収支比率等に係る経年分析!H$49,"▲","-"))),ROUND(VALUE(SUBSTITUTE(実質収支比率等に係る経年分析!H$49,"▲","-")),2),NA())</f>
        <v>1.7</v>
      </c>
      <c r="E21" s="174">
        <f>IF(ISNUMBER(VALUE(SUBSTITUTE(実質収支比率等に係る経年分析!I$49,"▲","-"))),ROUND(VALUE(SUBSTITUTE(実質収支比率等に係る経年分析!I$49,"▲","-")),2),NA())</f>
        <v>8.89</v>
      </c>
      <c r="F21" s="174">
        <f>IF(ISNUMBER(VALUE(SUBSTITUTE(実質収支比率等に係る経年分析!J$49,"▲","-"))),ROUND(VALUE(SUBSTITUTE(実質収支比率等に係る経年分析!J$49,"▲","-")),2),NA())</f>
        <v>-5.0199999999999996</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小水力発電事業特別会計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公共下水道事業特別会計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温泉施設特別会計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3.27</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15.89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8.51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13.57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14.05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14.03</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730</v>
      </c>
      <c r="E42" s="176"/>
      <c r="F42" s="176"/>
      <c r="G42" s="176">
        <f>'実質公債費比率（分子）の構造'!L$52</f>
        <v>718</v>
      </c>
      <c r="H42" s="176"/>
      <c r="I42" s="176"/>
      <c r="J42" s="176">
        <f>'実質公債費比率（分子）の構造'!M$52</f>
        <v>716</v>
      </c>
      <c r="K42" s="176"/>
      <c r="L42" s="176"/>
      <c r="M42" s="176">
        <f>'実質公債費比率（分子）の構造'!N$52</f>
        <v>720</v>
      </c>
      <c r="N42" s="176"/>
      <c r="O42" s="176"/>
      <c r="P42" s="176">
        <f>'実質公債費比率（分子）の構造'!O$52</f>
        <v>709</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0</v>
      </c>
      <c r="L44" s="176"/>
      <c r="M44" s="176"/>
      <c r="N44" s="176">
        <f>'実質公債費比率（分子）の構造'!O$50</f>
        <v>1</v>
      </c>
      <c r="O44" s="176"/>
      <c r="P44" s="176"/>
    </row>
    <row r="45" spans="1:16" x14ac:dyDescent="0.2">
      <c r="A45" s="176" t="s">
        <v>67</v>
      </c>
      <c r="B45" s="176">
        <f>'実質公債費比率（分子）の構造'!K$49</f>
        <v>61</v>
      </c>
      <c r="C45" s="176"/>
      <c r="D45" s="176"/>
      <c r="E45" s="176">
        <f>'実質公債費比率（分子）の構造'!L$49</f>
        <v>55</v>
      </c>
      <c r="F45" s="176"/>
      <c r="G45" s="176"/>
      <c r="H45" s="176">
        <f>'実質公債費比率（分子）の構造'!M$49</f>
        <v>56</v>
      </c>
      <c r="I45" s="176"/>
      <c r="J45" s="176"/>
      <c r="K45" s="176">
        <f>'実質公債費比率（分子）の構造'!N$49</f>
        <v>58</v>
      </c>
      <c r="L45" s="176"/>
      <c r="M45" s="176"/>
      <c r="N45" s="176">
        <f>'実質公債費比率（分子）の構造'!O$49</f>
        <v>58</v>
      </c>
      <c r="O45" s="176"/>
      <c r="P45" s="176"/>
    </row>
    <row r="46" spans="1:16" x14ac:dyDescent="0.2">
      <c r="A46" s="176" t="s">
        <v>68</v>
      </c>
      <c r="B46" s="176">
        <f>'実質公債費比率（分子）の構造'!K$48</f>
        <v>419</v>
      </c>
      <c r="C46" s="176"/>
      <c r="D46" s="176"/>
      <c r="E46" s="176">
        <f>'実質公債費比率（分子）の構造'!L$48</f>
        <v>399</v>
      </c>
      <c r="F46" s="176"/>
      <c r="G46" s="176"/>
      <c r="H46" s="176">
        <f>'実質公債費比率（分子）の構造'!M$48</f>
        <v>406</v>
      </c>
      <c r="I46" s="176"/>
      <c r="J46" s="176"/>
      <c r="K46" s="176">
        <f>'実質公債費比率（分子）の構造'!N$48</f>
        <v>396</v>
      </c>
      <c r="L46" s="176"/>
      <c r="M46" s="176"/>
      <c r="N46" s="176">
        <f>'実質公債費比率（分子）の構造'!O$48</f>
        <v>437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714</v>
      </c>
      <c r="C49" s="176"/>
      <c r="D49" s="176"/>
      <c r="E49" s="176">
        <f>'実質公債費比率（分子）の構造'!L$45</f>
        <v>753</v>
      </c>
      <c r="F49" s="176"/>
      <c r="G49" s="176"/>
      <c r="H49" s="176">
        <f>'実質公債費比率（分子）の構造'!M$45</f>
        <v>750</v>
      </c>
      <c r="I49" s="176"/>
      <c r="J49" s="176"/>
      <c r="K49" s="176">
        <f>'実質公債費比率（分子）の構造'!N$45</f>
        <v>789</v>
      </c>
      <c r="L49" s="176"/>
      <c r="M49" s="176"/>
      <c r="N49" s="176">
        <f>'実質公債費比率（分子）の構造'!O$45</f>
        <v>848</v>
      </c>
      <c r="O49" s="176"/>
      <c r="P49" s="176"/>
    </row>
    <row r="50" spans="1:16" x14ac:dyDescent="0.2">
      <c r="A50" s="176" t="s">
        <v>72</v>
      </c>
      <c r="B50" s="176" t="e">
        <f>NA()</f>
        <v>#N/A</v>
      </c>
      <c r="C50" s="176">
        <f>IF(ISNUMBER('実質公債費比率（分子）の構造'!K$53),'実質公債費比率（分子）の構造'!K$53,NA())</f>
        <v>466</v>
      </c>
      <c r="D50" s="176" t="e">
        <f>NA()</f>
        <v>#N/A</v>
      </c>
      <c r="E50" s="176" t="e">
        <f>NA()</f>
        <v>#N/A</v>
      </c>
      <c r="F50" s="176">
        <f>IF(ISNUMBER('実質公債費比率（分子）の構造'!L$53),'実質公債費比率（分子）の構造'!L$53,NA())</f>
        <v>491</v>
      </c>
      <c r="G50" s="176" t="e">
        <f>NA()</f>
        <v>#N/A</v>
      </c>
      <c r="H50" s="176" t="e">
        <f>NA()</f>
        <v>#N/A</v>
      </c>
      <c r="I50" s="176">
        <f>IF(ISNUMBER('実質公債費比率（分子）の構造'!M$53),'実質公債費比率（分子）の構造'!M$53,NA())</f>
        <v>498</v>
      </c>
      <c r="J50" s="176" t="e">
        <f>NA()</f>
        <v>#N/A</v>
      </c>
      <c r="K50" s="176" t="e">
        <f>NA()</f>
        <v>#N/A</v>
      </c>
      <c r="L50" s="176">
        <f>IF(ISNUMBER('実質公債費比率（分子）の構造'!N$53),'実質公債費比率（分子）の構造'!N$53,NA())</f>
        <v>523</v>
      </c>
      <c r="M50" s="176" t="e">
        <f>NA()</f>
        <v>#N/A</v>
      </c>
      <c r="N50" s="176" t="e">
        <f>NA()</f>
        <v>#N/A</v>
      </c>
      <c r="O50" s="176">
        <f>IF(ISNUMBER('実質公債費比率（分子）の構造'!O$53),'実質公債費比率（分子）の構造'!O$53,NA())</f>
        <v>635</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8705</v>
      </c>
      <c r="E56" s="175"/>
      <c r="F56" s="175"/>
      <c r="G56" s="175">
        <f>'将来負担比率（分子）の構造'!J$52</f>
        <v>8558</v>
      </c>
      <c r="H56" s="175"/>
      <c r="I56" s="175"/>
      <c r="J56" s="175">
        <f>'将来負担比率（分子）の構造'!K$52</f>
        <v>8620</v>
      </c>
      <c r="K56" s="175"/>
      <c r="L56" s="175"/>
      <c r="M56" s="175">
        <f>'将来負担比率（分子）の構造'!L$52</f>
        <v>8399</v>
      </c>
      <c r="N56" s="175"/>
      <c r="O56" s="175"/>
      <c r="P56" s="175">
        <f>'将来負担比率（分子）の構造'!M$52</f>
        <v>8139</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3163</v>
      </c>
      <c r="E58" s="175"/>
      <c r="F58" s="175"/>
      <c r="G58" s="175">
        <f>'将来負担比率（分子）の構造'!J$50</f>
        <v>3287</v>
      </c>
      <c r="H58" s="175"/>
      <c r="I58" s="175"/>
      <c r="J58" s="175">
        <f>'将来負担比率（分子）の構造'!K$50</f>
        <v>3478</v>
      </c>
      <c r="K58" s="175"/>
      <c r="L58" s="175"/>
      <c r="M58" s="175">
        <f>'将来負担比率（分子）の構造'!L$50</f>
        <v>3773</v>
      </c>
      <c r="N58" s="175"/>
      <c r="O58" s="175"/>
      <c r="P58" s="175">
        <f>'将来負担比率（分子）の構造'!M$50</f>
        <v>4023</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684</v>
      </c>
      <c r="C62" s="175"/>
      <c r="D62" s="175"/>
      <c r="E62" s="175">
        <f>'将来負担比率（分子）の構造'!J$45</f>
        <v>704</v>
      </c>
      <c r="F62" s="175"/>
      <c r="G62" s="175"/>
      <c r="H62" s="175">
        <f>'将来負担比率（分子）の構造'!K$45</f>
        <v>736</v>
      </c>
      <c r="I62" s="175"/>
      <c r="J62" s="175"/>
      <c r="K62" s="175">
        <f>'将来負担比率（分子）の構造'!L$45</f>
        <v>584</v>
      </c>
      <c r="L62" s="175"/>
      <c r="M62" s="175"/>
      <c r="N62" s="175">
        <f>'将来負担比率（分子）の構造'!M$45</f>
        <v>588</v>
      </c>
      <c r="O62" s="175"/>
      <c r="P62" s="175"/>
    </row>
    <row r="63" spans="1:16" x14ac:dyDescent="0.2">
      <c r="A63" s="175" t="s">
        <v>35</v>
      </c>
      <c r="B63" s="175">
        <f>'将来負担比率（分子）の構造'!I$44</f>
        <v>505</v>
      </c>
      <c r="C63" s="175"/>
      <c r="D63" s="175"/>
      <c r="E63" s="175">
        <f>'将来負担比率（分子）の構造'!J$44</f>
        <v>495</v>
      </c>
      <c r="F63" s="175"/>
      <c r="G63" s="175"/>
      <c r="H63" s="175">
        <f>'将来負担比率（分子）の構造'!K$44</f>
        <v>520</v>
      </c>
      <c r="I63" s="175"/>
      <c r="J63" s="175"/>
      <c r="K63" s="175">
        <f>'将来負担比率（分子）の構造'!L$44</f>
        <v>482</v>
      </c>
      <c r="L63" s="175"/>
      <c r="M63" s="175"/>
      <c r="N63" s="175">
        <f>'将来負担比率（分子）の構造'!M$44</f>
        <v>499</v>
      </c>
      <c r="O63" s="175"/>
      <c r="P63" s="175"/>
    </row>
    <row r="64" spans="1:16" x14ac:dyDescent="0.2">
      <c r="A64" s="175" t="s">
        <v>34</v>
      </c>
      <c r="B64" s="175">
        <f>'将来負担比率（分子）の構造'!I$43</f>
        <v>5487</v>
      </c>
      <c r="C64" s="175"/>
      <c r="D64" s="175"/>
      <c r="E64" s="175">
        <f>'将来負担比率（分子）の構造'!J$43</f>
        <v>5687</v>
      </c>
      <c r="F64" s="175"/>
      <c r="G64" s="175"/>
      <c r="H64" s="175">
        <f>'将来負担比率（分子）の構造'!K$43</f>
        <v>5826</v>
      </c>
      <c r="I64" s="175"/>
      <c r="J64" s="175"/>
      <c r="K64" s="175">
        <f>'将来負担比率（分子）の構造'!L$43</f>
        <v>5427</v>
      </c>
      <c r="L64" s="175"/>
      <c r="M64" s="175"/>
      <c r="N64" s="175">
        <f>'将来負担比率（分子）の構造'!M$43</f>
        <v>5227</v>
      </c>
      <c r="O64" s="175"/>
      <c r="P64" s="175"/>
    </row>
    <row r="65" spans="1:16" x14ac:dyDescent="0.2">
      <c r="A65" s="175" t="s">
        <v>33</v>
      </c>
      <c r="B65" s="175">
        <f>'将来負担比率（分子）の構造'!I$42</f>
        <v>191</v>
      </c>
      <c r="C65" s="175"/>
      <c r="D65" s="175"/>
      <c r="E65" s="175">
        <f>'将来負担比率（分子）の構造'!J$42</f>
        <v>121</v>
      </c>
      <c r="F65" s="175"/>
      <c r="G65" s="175"/>
      <c r="H65" s="175">
        <f>'将来負担比率（分子）の構造'!K$42</f>
        <v>285</v>
      </c>
      <c r="I65" s="175"/>
      <c r="J65" s="175"/>
      <c r="K65" s="175">
        <f>'将来負担比率（分子）の構造'!L$42</f>
        <v>2</v>
      </c>
      <c r="L65" s="175"/>
      <c r="M65" s="175"/>
      <c r="N65" s="175">
        <f>'将来負担比率（分子）の構造'!M$42</f>
        <v>47</v>
      </c>
      <c r="O65" s="175"/>
      <c r="P65" s="175"/>
    </row>
    <row r="66" spans="1:16" x14ac:dyDescent="0.2">
      <c r="A66" s="175" t="s">
        <v>32</v>
      </c>
      <c r="B66" s="175">
        <f>'将来負担比率（分子）の構造'!I$41</f>
        <v>8736</v>
      </c>
      <c r="C66" s="175"/>
      <c r="D66" s="175"/>
      <c r="E66" s="175">
        <f>'将来負担比率（分子）の構造'!J$41</f>
        <v>8780</v>
      </c>
      <c r="F66" s="175"/>
      <c r="G66" s="175"/>
      <c r="H66" s="175">
        <f>'将来負担比率（分子）の構造'!K$41</f>
        <v>8874</v>
      </c>
      <c r="I66" s="175"/>
      <c r="J66" s="175"/>
      <c r="K66" s="175">
        <f>'将来負担比率（分子）の構造'!L$41</f>
        <v>8786</v>
      </c>
      <c r="L66" s="175"/>
      <c r="M66" s="175"/>
      <c r="N66" s="175">
        <f>'将来負担比率（分子）の構造'!M$41</f>
        <v>8565</v>
      </c>
      <c r="O66" s="175"/>
      <c r="P66" s="175"/>
    </row>
    <row r="67" spans="1:16" x14ac:dyDescent="0.2">
      <c r="A67" s="175" t="s">
        <v>76</v>
      </c>
      <c r="B67" s="175" t="e">
        <f>NA()</f>
        <v>#N/A</v>
      </c>
      <c r="C67" s="175">
        <f>IF(ISNUMBER('将来負担比率（分子）の構造'!I$53), IF('将来負担比率（分子）の構造'!I$53 &lt; 0, 0, '将来負担比率（分子）の構造'!I$53), NA())</f>
        <v>3735</v>
      </c>
      <c r="D67" s="175" t="e">
        <f>NA()</f>
        <v>#N/A</v>
      </c>
      <c r="E67" s="175" t="e">
        <f>NA()</f>
        <v>#N/A</v>
      </c>
      <c r="F67" s="175">
        <f>IF(ISNUMBER('将来負担比率（分子）の構造'!J$53), IF('将来負担比率（分子）の構造'!J$53 &lt; 0, 0, '将来負担比率（分子）の構造'!J$53), NA())</f>
        <v>3942</v>
      </c>
      <c r="G67" s="175" t="e">
        <f>NA()</f>
        <v>#N/A</v>
      </c>
      <c r="H67" s="175" t="e">
        <f>NA()</f>
        <v>#N/A</v>
      </c>
      <c r="I67" s="175">
        <f>IF(ISNUMBER('将来負担比率（分子）の構造'!K$53), IF('将来負担比率（分子）の構造'!K$53 &lt; 0, 0, '将来負担比率（分子）の構造'!K$53), NA())</f>
        <v>4143</v>
      </c>
      <c r="J67" s="175" t="e">
        <f>NA()</f>
        <v>#N/A</v>
      </c>
      <c r="K67" s="175" t="e">
        <f>NA()</f>
        <v>#N/A</v>
      </c>
      <c r="L67" s="175">
        <f>IF(ISNUMBER('将来負担比率（分子）の構造'!L$53), IF('将来負担比率（分子）の構造'!L$53 &lt; 0, 0, '将来負担比率（分子）の構造'!L$53), NA())</f>
        <v>3111</v>
      </c>
      <c r="M67" s="175" t="e">
        <f>NA()</f>
        <v>#N/A</v>
      </c>
      <c r="N67" s="175" t="e">
        <f>NA()</f>
        <v>#N/A</v>
      </c>
      <c r="O67" s="175">
        <f>IF(ISNUMBER('将来負担比率（分子）の構造'!M$53), IF('将来負担比率（分子）の構造'!M$53 &lt; 0, 0, '将来負担比率（分子）の構造'!M$53), NA())</f>
        <v>2764</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1638</v>
      </c>
      <c r="C72" s="179">
        <f>基金残高に係る経年分析!G55</f>
        <v>1681</v>
      </c>
      <c r="D72" s="179">
        <f>基金残高に係る経年分析!H55</f>
        <v>1845</v>
      </c>
    </row>
    <row r="73" spans="1:16" x14ac:dyDescent="0.2">
      <c r="A73" s="178" t="s">
        <v>79</v>
      </c>
      <c r="B73" s="179">
        <f>基金残高に係る経年分析!F56</f>
        <v>75</v>
      </c>
      <c r="C73" s="179">
        <f>基金残高に係る経年分析!G56</f>
        <v>75</v>
      </c>
      <c r="D73" s="179">
        <f>基金残高に係る経年分析!H56</f>
        <v>75</v>
      </c>
    </row>
    <row r="74" spans="1:16" x14ac:dyDescent="0.2">
      <c r="A74" s="178" t="s">
        <v>80</v>
      </c>
      <c r="B74" s="179">
        <f>基金残高に係る経年分析!F57</f>
        <v>1222</v>
      </c>
      <c r="C74" s="179">
        <f>基金残高に係る経年分析!G57</f>
        <v>1373</v>
      </c>
      <c r="D74" s="179">
        <f>基金残高に係る経年分析!H57</f>
        <v>1459</v>
      </c>
    </row>
  </sheetData>
  <sheetProtection algorithmName="SHA-512" hashValue="qVNjDoR4a7BEmxuL1MRCTWxKtZE0eXEzg6YT21Y5i0YuwG7Cl4DXddmmz4XH4fdCsmfUvR58ypEOpbhp+KBEmQ==" saltValue="kpmR44JQBOG203xbD9Jx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2024-10-04T02:50:49Z</cp:lastPrinted>
  <dcterms:created xsi:type="dcterms:W3CDTF">2024-02-05T01:38:58Z</dcterms:created>
  <dcterms:modified xsi:type="dcterms:W3CDTF">2024-10-04T02:56:47Z</dcterms:modified>
  <cp:category/>
</cp:coreProperties>
</file>