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v01\home\0211財政課\令和07年度\令和７年度　【⑨財政○状況】　令和６年度分\1回目\【5.提出】\"/>
    </mc:Choice>
  </mc:AlternateContent>
  <bookViews>
    <workbookView xWindow="0" yWindow="0" windowWidth="23040" windowHeight="9096" tabRatio="79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<sst xmlns="http://schemas.openxmlformats.org/spreadsheetml/2006/main" count="1140" uniqueCount="580">
  <si>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</si>
  <si>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</si>
  <si>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</si>
  <si>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</si>
  <si>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</si>
  <si>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</si>
  <si>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</si>
  <si>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</si>
  <si>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</si>
  <si>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</si>
  <si>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</si>
  <si>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</si>
  <si>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</si>
  <si>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</si>
  <si>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</si>
  <si>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</si>
  <si>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</si>
  <si>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</si>
  <si>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</si>
  <si>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</si>
  <si>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</si>
  <si>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</si>
  <si>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</si>
  <si>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</si>
  <si>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</si>
  <si>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</si>
  <si>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</si>
  <si>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</si>
  <si>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</si>
  <si>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</si>
  <si>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</si>
  <si>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</si>
  <si>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</si>
  <si>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</si>
  <si>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</si>
  <si>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</si>
  <si>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</si>
  <si>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</si>
  <si>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</si>
  <si>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</si>
  <si>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</si>
  <si>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</si>
  <si>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</si>
  <si>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</si>
  <si>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</si>
  <si>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</si>
  <si>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</si>
  <si>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</si>
  <si>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</si>
  <si>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</si>
  <si>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</si>
  <si>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</si>
  <si>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</si>
  <si>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</si>
  <si>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</si>
  <si>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</si>
  <si>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</si>
  <si>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</si>
  <si>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</si>
  <si>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</si>
  <si>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</si>
  <si>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</si>
  <si>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</si>
  <si>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</si>
  <si>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</si>
  <si>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</si>
  <si>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</si>
  <si>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</si>
  <si>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</si>
  <si>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</si>
  <si>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</si>
  <si>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</si>
  <si>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</si>
  <si>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</si>
  <si>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</si>
  <si>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</si>
  <si>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</si>
  <si>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</si>
  <si>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</si>
  <si>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</si>
  <si>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</si>
  <si>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</si>
  <si>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</si>
  <si>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</si>
  <si>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</si>
  <si>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</si>
  <si>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</si>
  <si>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</si>
  <si>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</si>
  <si>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</si>
  <si>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</si>
  <si>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</si>
  <si>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</si>
  <si>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</si>
  <si>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池田町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</si>
  <si>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</si>
  <si>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</si>
  <si>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</si>
  <si>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</si>
  <si>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</si>
  <si>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</si>
  <si>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</si>
  <si>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</si>
  <si>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</si>
  <si>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</si>
  <si>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</si>
  <si>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</si>
  <si>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</si>
  <si>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</si>
  <si>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</si>
  <si>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</si>
  <si>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</si>
  <si>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</si>
  <si>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</si>
  <si>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</si>
  <si>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</si>
  <si>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</si>
  <si>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</si>
  <si>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</si>
  <si>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</si>
  <si>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</si>
  <si>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</si>
  <si>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</si>
  <si>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</si>
  <si>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</si>
  <si>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</si>
  <si>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</si>
  <si>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</si>
  <si>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</si>
  <si>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</si>
  <si>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</si>
  <si>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</si>
  <si>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</si>
  <si>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</si>
  <si>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</si>
  <si>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</si>
  <si>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</si>
  <si>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</si>
  <si>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</si>
  <si>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</si>
  <si>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</si>
  <si>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</si>
  <si>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</si>
  <si>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</si>
  <si>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</si>
  <si>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</si>
  <si>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</si>
  <si>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</si>
  <si>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</si>
  <si>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</si>
  <si>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</si>
  <si>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</si>
  <si>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</si>
  <si>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</si>
  <si>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</si>
  <si>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</si>
  <si>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</si>
  <si>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</si>
  <si>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</si>
  <si>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</si>
  <si>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</si>
  <si>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</si>
  <si>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</si>
  <si>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</si>
  <si>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</si>
  <si>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</si>
  <si>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</si>
  <si>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</si>
  <si>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</si>
  <si>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</si>
  <si>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</si>
  <si>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</si>
  <si>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</si>
  <si>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</si>
  <si>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</si>
  <si>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</si>
  <si>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</si>
  <si>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</si>
  <si>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</si>
  <si>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</si>
  <si>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</si>
  <si>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</si>
  <si>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</si>
  <si>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</si>
  <si>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</si>
  <si>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</si>
  <si>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</si>
  <si>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</si>
  <si>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</si>
  <si>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</si>
  <si>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</si>
  <si>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</si>
  <si>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</si>
  <si>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</si>
  <si>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</si>
  <si>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</si>
  <si>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</si>
  <si>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</si>
  <si>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</si>
  <si>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</si>
  <si>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</si>
  <si>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</si>
  <si>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</si>
  <si>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岐阜県池田町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</si>
  <si>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</si>
  <si>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</si>
  <si>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</si>
  <si>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</si>
  <si>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</si>
  <si>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</si>
  <si>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</si>
  <si>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</si>
  <si>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</si>
  <si>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</si>
  <si>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</si>
  <si>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</si>
  <si>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</si>
  <si>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</si>
  <si>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</si>
  <si>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</si>
  <si>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</si>
  <si>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</si>
  <si>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</si>
  <si>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</si>
  <si>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</si>
  <si>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</si>
  <si>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</si>
  <si>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</si>
  <si>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</si>
  <si>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</si>
  <si>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</si>
  <si>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</si>
  <si>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</si>
  <si>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</si>
  <si>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</si>
  <si>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</si>
  <si>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</si>
  <si>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</si>
  <si>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</si>
  <si>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</si>
  <si>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</si>
  <si>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</si>
  <si>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</si>
  <si>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</si>
  <si>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</si>
  <si>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</si>
  <si>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</si>
  <si>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</si>
  <si>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</si>
  <si>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</si>
  <si>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</si>
  <si>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</si>
  <si>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</si>
  <si>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</si>
  <si>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</si>
  <si>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</si>
  <si>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</si>
  <si>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</si>
  <si>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</si>
  <si>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</si>
  <si>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</si>
  <si>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</si>
  <si>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</si>
  <si>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</si>
  <si>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</si>
  <si>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</si>
  <si>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</si>
  <si>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</si>
  <si>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</si>
  <si>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</si>
  <si>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</si>
  <si>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</si>
  <si>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</si>
  <si>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</si>
  <si>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</si>
  <si>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</si>
  <si>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</si>
  <si>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</si>
  <si>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</si>
  <si>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</si>
  <si>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</si>
  <si>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</si>
  <si>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</si>
  <si>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</si>
  <si>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</si>
  <si>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</si>
  <si>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</si>
  <si>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</si>
  <si>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</si>
  <si>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</si>
  <si>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</si>
  <si>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</si>
  <si>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</si>
  <si>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</si>
  <si>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</si>
  <si>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</si>
  <si>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</si>
  <si>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</si>
  <si>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</si>
  <si>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</si>
  <si>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</si>
  <si>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</si>
  <si>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</si>
  <si>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</si>
  <si>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</si>
  <si>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</si>
  <si>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</si>
  <si>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</si>
  <si>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</si>
  <si>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</si>
  <si>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</si>
  <si>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</si>
  <si>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</si>
  <si>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</si>
  <si>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</si>
  <si>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</si>
  <si>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</si>
  <si>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</si>
  <si>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</si>
  <si>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</si>
  <si>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</si>
  <si>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</si>
  <si>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</si>
  <si>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</si>
  <si>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</si>
  <si>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</si>
  <si>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</si>
  <si>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</si>
  <si>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</si>
  <si>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</si>
  <si>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</si>
  <si>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</si>
  <si>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</si>
  <si>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</si>
  <si>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</si>
  <si>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</si>
  <si>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</si>
  <si>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</si>
  <si>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</si>
  <si>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</si>
  <si>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</si>
  <si>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</si>
  <si>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</si>
  <si>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</si>
  <si>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</si>
  <si>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</si>
  <si>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</si>
  <si>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</si>
  <si>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</si>
  <si>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</si>
  <si>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</si>
  <si>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</si>
  <si>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</si>
  <si>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</si>
  <si>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岐阜県池田町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</si>
  <si>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</si>
  <si>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</si>
  <si>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</si>
  <si>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</si>
  <si>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</si>
  <si>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</si>
  <si>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</si>
  <si>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</si>
  <si>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</si>
  <si>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</si>
  <si>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</si>
  <si>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</si>
  <si>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</si>
  <si>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</si>
  <si>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</si>
  <si>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</si>
  <si>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</si>
  <si>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</si>
  <si>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</si>
  <si>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</si>
  <si>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</si>
  <si>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</si>
  <si>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</si>
  <si>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</si>
  <si>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</si>
  <si>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</si>
  <si>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</si>
  <si>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</si>
  <si>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</si>
  <si>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</si>
  <si>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</si>
  <si>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</si>
  <si>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</si>
  <si>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</si>
  <si>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後期高齢者医療事業特別会計</t>
    <phoneticPr fontId="5"/>
  </si>
  <si>
    <t>水道事業会計</t>
    <phoneticPr fontId="5"/>
  </si>
  <si>
    <t>法適用企業</t>
    <phoneticPr fontId="5"/>
  </si>
  <si>
    <t>農業集落排水事業会計</t>
    <phoneticPr fontId="5"/>
  </si>
  <si>
    <t>公共下水道事業会計</t>
    <phoneticPr fontId="5"/>
  </si>
  <si>
    <t>温泉施設特別会計</t>
    <phoneticPr fontId="5"/>
  </si>
  <si>
    <t>法非適用企業</t>
    <phoneticPr fontId="5"/>
  </si>
  <si>
    <t>小水力発電事業特別会計</t>
    <phoneticPr fontId="5"/>
  </si>
  <si>
    <t>土地取得特別会計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</si>
  <si>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</si>
  <si>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</si>
  <si>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</si>
  <si>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</si>
  <si>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</si>
  <si>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</si>
  <si>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</si>
  <si>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</si>
  <si>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</si>
  <si>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</si>
  <si>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</si>
  <si>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</si>
  <si>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</si>
  <si>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</si>
  <si>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</si>
  <si>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</si>
  <si>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</si>
  <si>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</si>
  <si>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</si>
  <si>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</si>
  <si>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</si>
  <si>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</si>
  <si>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</si>
  <si>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</si>
  <si>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</si>
  <si>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</si>
  <si>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</si>
  <si>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</si>
  <si>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</si>
  <si>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</si>
  <si>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</si>
  <si>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</si>
  <si>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</si>
  <si>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</si>
  <si>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</si>
  <si>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</si>
  <si>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</si>
  <si>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</si>
  <si>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</si>
  <si>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</si>
  <si>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</si>
  <si>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</si>
  <si>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</si>
  <si>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</si>
  <si>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</si>
  <si>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</si>
  <si>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</si>
  <si>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</si>
  <si>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</si>
  <si>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</si>
  <si>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</si>
  <si>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</si>
  <si>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</si>
  <si>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</si>
  <si>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</si>
  <si>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</si>
  <si>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</si>
  <si>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</si>
  <si>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</si>
  <si>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</si>
  <si>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</si>
  <si>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</si>
  <si>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</si>
  <si>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</si>
  <si>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</si>
  <si>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</si>
  <si>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</si>
  <si>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</si>
  <si>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</si>
  <si>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</si>
  <si>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</si>
  <si>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</si>
  <si>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</si>
  <si>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</si>
  <si>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</si>
  <si>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</si>
  <si>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</si>
  <si>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</si>
  <si>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</si>
  <si>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</si>
  <si>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</si>
  <si>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</si>
  <si>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</si>
  <si>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</si>
  <si>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</si>
  <si>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</si>
  <si>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</si>
  <si>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</si>
  <si>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</si>
  <si>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</si>
  <si>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</si>
  <si>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</si>
  <si>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</si>
  <si>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</si>
  <si>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</si>
  <si>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</si>
  <si>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</si>
  <si>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</si>
  <si>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</si>
  <si>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</si>
  <si>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</si>
  <si>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</si>
  <si>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</si>
  <si>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</si>
  <si>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</si>
  <si>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</si>
  <si>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</si>
  <si>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</si>
  <si>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</si>
  <si>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</si>
  <si>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</si>
  <si>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</si>
  <si>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</si>
  <si>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</si>
  <si>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</si>
  <si>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</si>
  <si>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</si>
  <si>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</si>
  <si>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</si>
  <si>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</si>
  <si>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</si>
  <si>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</si>
  <si>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</si>
  <si>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</si>
  <si>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</si>
  <si>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</si>
  <si>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</si>
  <si>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</si>
  <si>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</si>
  <si>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</si>
  <si>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</si>
  <si>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</si>
  <si>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</si>
  <si>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</si>
  <si>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</si>
  <si>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5.02</t>
  </si>
  <si>
    <t>▲ 1.63</t>
  </si>
  <si>
    <t>▲ 4.93</t>
  </si>
  <si>
    <t>水道事業会計</t>
  </si>
  <si>
    <t>一般会計</t>
  </si>
  <si>
    <t>公共下水道事業会計</t>
  </si>
  <si>
    <t>国民健康保険特別会計</t>
  </si>
  <si>
    <t>農業集落排水事業会計</t>
  </si>
  <si>
    <t>温泉施設特別会計</t>
  </si>
  <si>
    <t>土地取得特別会計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</si>
  <si>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</si>
  <si>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</si>
  <si>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</si>
  <si>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</si>
  <si>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</si>
  <si>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</si>
  <si>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</si>
  <si>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</si>
  <si>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基金から767百万円繰入</t>
    <rPh sb="0" eb="2">
      <t>キキン</t>
    </rPh>
    <rPh sb="7" eb="10">
      <t>ヒャクマンエン</t>
    </rPh>
    <rPh sb="10" eb="12">
      <t>クリイレ</t>
    </rPh>
    <phoneticPr fontId="2"/>
  </si>
  <si>
    <t>基金から80百万円繰入</t>
    <phoneticPr fontId="2"/>
  </si>
  <si>
    <t>-</t>
    <phoneticPr fontId="2"/>
  </si>
  <si>
    <t>大垣衛生施設組合</t>
    <rPh sb="0" eb="2">
      <t>オオガキ</t>
    </rPh>
    <rPh sb="2" eb="4">
      <t>エイセイ</t>
    </rPh>
    <rPh sb="4" eb="6">
      <t>シセツ</t>
    </rPh>
    <rPh sb="6" eb="8">
      <t>クミアイ</t>
    </rPh>
    <phoneticPr fontId="10"/>
  </si>
  <si>
    <t>揖斐川水防事務組合</t>
    <rPh sb="0" eb="2">
      <t>イビ</t>
    </rPh>
    <rPh sb="2" eb="3">
      <t>ガワ</t>
    </rPh>
    <rPh sb="3" eb="5">
      <t>スイボウ</t>
    </rPh>
    <rPh sb="5" eb="7">
      <t>ジム</t>
    </rPh>
    <rPh sb="7" eb="9">
      <t>クミアイ</t>
    </rPh>
    <phoneticPr fontId="10"/>
  </si>
  <si>
    <t>揖斐郡養基小学校養基保育所組合</t>
    <rPh sb="0" eb="3">
      <t>イビグン</t>
    </rPh>
    <rPh sb="3" eb="4">
      <t>ヨウ</t>
    </rPh>
    <rPh sb="4" eb="5">
      <t>キ</t>
    </rPh>
    <rPh sb="5" eb="8">
      <t>ショウガッコウ</t>
    </rPh>
    <rPh sb="8" eb="9">
      <t>ヨウ</t>
    </rPh>
    <rPh sb="9" eb="10">
      <t>キ</t>
    </rPh>
    <rPh sb="10" eb="12">
      <t>ホイク</t>
    </rPh>
    <rPh sb="12" eb="13">
      <t>ショ</t>
    </rPh>
    <rPh sb="13" eb="15">
      <t>クミアイ</t>
    </rPh>
    <phoneticPr fontId="10"/>
  </si>
  <si>
    <t>岐阜県市町村会館組合</t>
    <rPh sb="0" eb="3">
      <t>ギフケン</t>
    </rPh>
    <rPh sb="3" eb="6">
      <t>シチョウソン</t>
    </rPh>
    <rPh sb="6" eb="8">
      <t>カイカン</t>
    </rPh>
    <rPh sb="8" eb="10">
      <t>クミアイ</t>
    </rPh>
    <phoneticPr fontId="10"/>
  </si>
  <si>
    <t>樫原谷林野組合</t>
    <rPh sb="0" eb="2">
      <t>カシハラ</t>
    </rPh>
    <rPh sb="2" eb="3">
      <t>タニ</t>
    </rPh>
    <rPh sb="3" eb="5">
      <t>リンヤ</t>
    </rPh>
    <rPh sb="5" eb="7">
      <t>クミアイ</t>
    </rPh>
    <phoneticPr fontId="10"/>
  </si>
  <si>
    <t>足打谷林野組合</t>
    <rPh sb="0" eb="1">
      <t>アシ</t>
    </rPh>
    <rPh sb="1" eb="2">
      <t>ウ</t>
    </rPh>
    <rPh sb="2" eb="3">
      <t>タニ</t>
    </rPh>
    <rPh sb="3" eb="5">
      <t>リンヤ</t>
    </rPh>
    <rPh sb="5" eb="7">
      <t>クミアイ</t>
    </rPh>
    <phoneticPr fontId="10"/>
  </si>
  <si>
    <t>岐阜県市町村職員退職手当組合</t>
    <rPh sb="0" eb="6">
      <t>ギフケンシチョウソン</t>
    </rPh>
    <rPh sb="6" eb="8">
      <t>ショクイン</t>
    </rPh>
    <rPh sb="8" eb="10">
      <t>タイショク</t>
    </rPh>
    <rPh sb="10" eb="12">
      <t>テアテ</t>
    </rPh>
    <rPh sb="12" eb="14">
      <t>クミアイ</t>
    </rPh>
    <phoneticPr fontId="10"/>
  </si>
  <si>
    <t>大垣消防組合</t>
    <rPh sb="0" eb="6">
      <t>オオガキショウボウクミアイ</t>
    </rPh>
    <phoneticPr fontId="10"/>
  </si>
  <si>
    <t>西濃環境整備組合</t>
    <rPh sb="0" eb="2">
      <t>セイノウ</t>
    </rPh>
    <rPh sb="2" eb="6">
      <t>カンキョウセイビ</t>
    </rPh>
    <rPh sb="6" eb="8">
      <t>クミアイ</t>
    </rPh>
    <phoneticPr fontId="10"/>
  </si>
  <si>
    <t>揖斐広域連合（一般会計分）</t>
    <rPh sb="0" eb="2">
      <t>イビ</t>
    </rPh>
    <rPh sb="2" eb="6">
      <t>コウイキレンゴウ</t>
    </rPh>
    <rPh sb="7" eb="11">
      <t>イッパンカイケイ</t>
    </rPh>
    <rPh sb="11" eb="12">
      <t>ブン</t>
    </rPh>
    <phoneticPr fontId="10"/>
  </si>
  <si>
    <t>揖斐広域連合（介護保険事業会計分）</t>
    <rPh sb="0" eb="6">
      <t>イビコウイキレンゴウ</t>
    </rPh>
    <rPh sb="7" eb="9">
      <t>カイゴ</t>
    </rPh>
    <rPh sb="9" eb="11">
      <t>ホケン</t>
    </rPh>
    <rPh sb="11" eb="13">
      <t>ジギョウ</t>
    </rPh>
    <rPh sb="13" eb="15">
      <t>カイケイ</t>
    </rPh>
    <rPh sb="15" eb="16">
      <t>ブン</t>
    </rPh>
    <phoneticPr fontId="10"/>
  </si>
  <si>
    <t>後期高齢者医療連合（一般会計分）</t>
    <rPh sb="0" eb="2">
      <t>コウキ</t>
    </rPh>
    <rPh sb="2" eb="4">
      <t>コウレイ</t>
    </rPh>
    <rPh sb="4" eb="5">
      <t>シャ</t>
    </rPh>
    <rPh sb="5" eb="7">
      <t>イリョウ</t>
    </rPh>
    <rPh sb="7" eb="9">
      <t>レンゴウ</t>
    </rPh>
    <rPh sb="10" eb="14">
      <t>イッパンカイケイ</t>
    </rPh>
    <rPh sb="14" eb="15">
      <t>ブン</t>
    </rPh>
    <phoneticPr fontId="10"/>
  </si>
  <si>
    <t>後期高齢者医療連合（特別会計分）</t>
    <rPh sb="0" eb="2">
      <t>コウキ</t>
    </rPh>
    <rPh sb="2" eb="4">
      <t>コウレイ</t>
    </rPh>
    <rPh sb="4" eb="5">
      <t>シャ</t>
    </rPh>
    <rPh sb="5" eb="7">
      <t>イリョウ</t>
    </rPh>
    <rPh sb="7" eb="9">
      <t>レンゴウ</t>
    </rPh>
    <rPh sb="10" eb="12">
      <t>トクベツ</t>
    </rPh>
    <rPh sb="12" eb="14">
      <t>カイケイ</t>
    </rPh>
    <rPh sb="14" eb="15">
      <t>ブン</t>
    </rPh>
    <phoneticPr fontId="10"/>
  </si>
  <si>
    <t>西美濃さくら苑介護老人保健施設事務組合</t>
    <rPh sb="0" eb="1">
      <t>ニシ</t>
    </rPh>
    <rPh sb="1" eb="3">
      <t>ミノ</t>
    </rPh>
    <rPh sb="6" eb="7">
      <t>エン</t>
    </rPh>
    <rPh sb="7" eb="9">
      <t>カイゴ</t>
    </rPh>
    <rPh sb="9" eb="11">
      <t>ロウジン</t>
    </rPh>
    <rPh sb="11" eb="13">
      <t>ホケン</t>
    </rPh>
    <rPh sb="13" eb="15">
      <t>シセツ</t>
    </rPh>
    <rPh sb="15" eb="17">
      <t>ジム</t>
    </rPh>
    <rPh sb="17" eb="19">
      <t>クミアイ</t>
    </rPh>
    <phoneticPr fontId="10"/>
  </si>
  <si>
    <t>法適用企業</t>
    <rPh sb="0" eb="3">
      <t>ホウテキヨウ</t>
    </rPh>
    <rPh sb="3" eb="5">
      <t>キギョウ</t>
    </rPh>
    <phoneticPr fontId="2"/>
  </si>
  <si>
    <t>-</t>
    <phoneticPr fontId="2"/>
  </si>
  <si>
    <t>-</t>
    <phoneticPr fontId="2"/>
  </si>
  <si>
    <t>-</t>
    <phoneticPr fontId="2"/>
  </si>
  <si>
    <t>ふるさと支援まちづくり基金</t>
    <rPh sb="4" eb="6">
      <t>シエン</t>
    </rPh>
    <rPh sb="11" eb="13">
      <t>キキン</t>
    </rPh>
    <phoneticPr fontId="10"/>
  </si>
  <si>
    <t>地域福祉事業基金</t>
  </si>
  <si>
    <t>ふるさと農村活性化対策基金</t>
  </si>
  <si>
    <t>森林環境譲与税基金</t>
    <phoneticPr fontId="38"/>
  </si>
  <si>
    <t>ふるさと創生基金</t>
    <phoneticPr fontId="2"/>
  </si>
  <si>
    <t>-</t>
    <phoneticPr fontId="2"/>
  </si>
  <si>
    <t>基金から102百万円繰入</t>
    <rPh sb="0" eb="2">
      <t>キキン</t>
    </rPh>
    <rPh sb="7" eb="12">
      <t>ヒャクマンエンクリイレ</t>
    </rPh>
    <phoneticPr fontId="2"/>
  </si>
  <si>
    <t>基金から60百万円繰入</t>
    <rPh sb="0" eb="2">
      <t>キキン</t>
    </rPh>
    <rPh sb="6" eb="11">
      <t>ヒャクマンエンクリイレ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</si>
</sst>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72AF-4C83-A7F2-6299DC024C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37558</c:v>
                </c:pt>
                <c:pt idx="1">
                  <c:v>25154</c:v>
                </c:pt>
                <c:pt idx="2">
                  <c:v>47925</c:v>
                </c:pt>
                <c:pt idx="3">
                  <c:v>38940</c:v>
                </c:pt>
                <c:pt idx="4">
                  <c:v>34859</c:v>
                </c:pt>
              </c:numCache>
            </c:numRef>
          </c:val>
          <c:smooth val="0"/>
          <c:extLst>
            <c:ext xmlns:c16="http://schemas.microsoft.com/office/drawing/2014/chart" uri="{C3380CC4-5D6E-409C-BE32-E72D297353CC}">
              <c16:uniqueId val="{00000001-72AF-4C83-A7F2-6299DC024C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8.11</c:v>
                </c:pt>
                <c:pt idx="1">
                  <c:v>15.89</c:v>
                </c:pt>
                <c:pt idx="2">
                  <c:v>8.52</c:v>
                </c:pt>
                <c:pt idx="3">
                  <c:v>7.43</c:v>
                </c:pt>
                <c:pt idx="4">
                  <c:v>5.0599999999999996</c:v>
                </c:pt>
              </c:numCache>
            </c:numRef>
          </c:val>
          <c:extLst>
            <c:ext xmlns:c16="http://schemas.microsoft.com/office/drawing/2014/chart" uri="{C3380CC4-5D6E-409C-BE32-E72D297353CC}">
              <c16:uniqueId val="{00000000-4382-4F78-A421-3A48D396BE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28.63</c:v>
                </c:pt>
                <c:pt idx="1">
                  <c:v>27.91</c:v>
                </c:pt>
                <c:pt idx="2">
                  <c:v>31.46</c:v>
                </c:pt>
                <c:pt idx="3">
                  <c:v>30.6</c:v>
                </c:pt>
                <c:pt idx="4">
                  <c:v>27.07</c:v>
                </c:pt>
              </c:numCache>
            </c:numRef>
          </c:val>
          <c:extLst>
            <c:ext xmlns:c16="http://schemas.microsoft.com/office/drawing/2014/chart" uri="{C3380CC4-5D6E-409C-BE32-E72D297353CC}">
              <c16:uniqueId val="{00000001-4382-4F78-A421-3A48D396BE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c:v>
                </c:pt>
                <c:pt idx="1">
                  <c:v>8.89</c:v>
                </c:pt>
                <c:pt idx="2">
                  <c:v>-5.0199999999999996</c:v>
                </c:pt>
                <c:pt idx="3">
                  <c:v>-1.63</c:v>
                </c:pt>
                <c:pt idx="4">
                  <c:v>-4.93</c:v>
                </c:pt>
              </c:numCache>
            </c:numRef>
          </c:val>
          <c:smooth val="0"/>
          <c:extLst>
            <c:ext xmlns:c16="http://schemas.microsoft.com/office/drawing/2014/chart" uri="{C3380CC4-5D6E-409C-BE32-E72D297353CC}">
              <c16:uniqueId val="{00000002-4382-4F78-A421-3A48D396BE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1.28</c:v>
                </c:pt>
                <c:pt idx="8">
                  <c:v>#N/A</c:v>
                </c:pt>
                <c:pt idx="9">
                  <c:v>0</c:v>
                </c:pt>
              </c:numCache>
            </c:numRef>
          </c:val>
          <c:extLst>
            <c:ext xmlns:c16="http://schemas.microsoft.com/office/drawing/2014/chart" uri="{C3380CC4-5D6E-409C-BE32-E72D297353CC}">
              <c16:uniqueId val="{00000000-BD14-4305-9624-D34ECDE6EC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14-4305-9624-D34ECDE6ECF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D14-4305-9624-D34ECDE6ECF1}"/>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0.65</c:v>
                </c:pt>
                <c:pt idx="8">
                  <c:v>#N/A</c:v>
                </c:pt>
                <c:pt idx="9">
                  <c:v>0.12</c:v>
                </c:pt>
              </c:numCache>
            </c:numRef>
          </c:val>
          <c:extLst>
            <c:ext xmlns:c16="http://schemas.microsoft.com/office/drawing/2014/chart" uri="{C3380CC4-5D6E-409C-BE32-E72D297353CC}">
              <c16:uniqueId val="{00000003-BD14-4305-9624-D34ECDE6ECF1}"/>
            </c:ext>
          </c:extLst>
        </c:ser>
        <c:ser>
          <c:idx val="4"/>
          <c:order val="4"/>
          <c:tx>
            <c:strRef>
              <c:f>データシート!$A$31</c:f>
              <c:strCache>
                <c:ptCount val="1"/>
                <c:pt idx="0">
                  <c:v>温泉施設特別会計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0.37</c:v>
                </c:pt>
                <c:pt idx="4">
                  <c:v>#N/A</c:v>
                </c:pt>
                <c:pt idx="5">
                  <c:v>0.33</c:v>
                </c:pt>
                <c:pt idx="6">
                  <c:v>#N/A</c:v>
                </c:pt>
                <c:pt idx="7">
                  <c:v>0.26</c:v>
                </c:pt>
                <c:pt idx="8">
                  <c:v>#N/A</c:v>
                </c:pt>
                <c:pt idx="9">
                  <c:v>0.13</c:v>
                </c:pt>
              </c:numCache>
            </c:numRef>
          </c:val>
          <c:extLst>
            <c:ext xmlns:c16="http://schemas.microsoft.com/office/drawing/2014/chart" uri="{C3380CC4-5D6E-409C-BE32-E72D297353CC}">
              <c16:uniqueId val="{00000004-BD14-4305-9624-D34ECDE6ECF1}"/>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0.39</c:v>
                </c:pt>
              </c:numCache>
            </c:numRef>
          </c:val>
          <c:extLst>
            <c:ext xmlns:c16="http://schemas.microsoft.com/office/drawing/2014/chart" uri="{C3380CC4-5D6E-409C-BE32-E72D297353CC}">
              <c16:uniqueId val="{00000005-BD14-4305-9624-D34ECDE6ECF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c:v>
                </c:pt>
                <c:pt idx="2">
                  <c:v>#N/A</c:v>
                </c:pt>
                <c:pt idx="3">
                  <c:v>2.67</c:v>
                </c:pt>
                <c:pt idx="4">
                  <c:v>#N/A</c:v>
                </c:pt>
                <c:pt idx="5">
                  <c:v>3.27</c:v>
                </c:pt>
                <c:pt idx="6">
                  <c:v>#N/A</c:v>
                </c:pt>
                <c:pt idx="7">
                  <c:v>1.06</c:v>
                </c:pt>
                <c:pt idx="8">
                  <c:v>#N/A</c:v>
                </c:pt>
                <c:pt idx="9">
                  <c:v>0.56000000000000005</c:v>
                </c:pt>
              </c:numCache>
            </c:numRef>
          </c:val>
          <c:extLst>
            <c:ext xmlns:c16="http://schemas.microsoft.com/office/drawing/2014/chart" uri="{C3380CC4-5D6E-409C-BE32-E72D297353CC}">
              <c16:uniqueId val="{00000006-BD14-4305-9624-D34ECDE6ECF1}"/>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0.8</c:v>
                </c:pt>
              </c:numCache>
            </c:numRef>
          </c:val>
          <c:extLst>
            <c:ext xmlns:c16="http://schemas.microsoft.com/office/drawing/2014/chart" uri="{C3380CC4-5D6E-409C-BE32-E72D297353CC}">
              <c16:uniqueId val="{00000007-BD14-4305-9624-D34ECDE6ECF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8.11</c:v>
                </c:pt>
                <c:pt idx="2">
                  <c:v>#N/A</c:v>
                </c:pt>
                <c:pt idx="3">
                  <c:v>15.89</c:v>
                </c:pt>
                <c:pt idx="4">
                  <c:v>#N/A</c:v>
                </c:pt>
                <c:pt idx="5">
                  <c:v>8.51</c:v>
                </c:pt>
                <c:pt idx="6">
                  <c:v>#N/A</c:v>
                </c:pt>
                <c:pt idx="7">
                  <c:v>7.42</c:v>
                </c:pt>
                <c:pt idx="8">
                  <c:v>#N/A</c:v>
                </c:pt>
                <c:pt idx="9">
                  <c:v>5.0599999999999996</c:v>
                </c:pt>
              </c:numCache>
            </c:numRef>
          </c:val>
          <c:extLst>
            <c:ext xmlns:c16="http://schemas.microsoft.com/office/drawing/2014/chart" uri="{C3380CC4-5D6E-409C-BE32-E72D297353CC}">
              <c16:uniqueId val="{00000008-BD14-4305-9624-D34ECDE6ECF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13.95</c:v>
                </c:pt>
                <c:pt idx="2">
                  <c:v>#N/A</c:v>
                </c:pt>
                <c:pt idx="3">
                  <c:v>12.56</c:v>
                </c:pt>
                <c:pt idx="4">
                  <c:v>#N/A</c:v>
                </c:pt>
                <c:pt idx="5">
                  <c:v>14.03</c:v>
                </c:pt>
                <c:pt idx="6">
                  <c:v>#N/A</c:v>
                </c:pt>
                <c:pt idx="7">
                  <c:v>15.98</c:v>
                </c:pt>
                <c:pt idx="8">
                  <c:v>#N/A</c:v>
                </c:pt>
                <c:pt idx="9">
                  <c:v>15.12</c:v>
                </c:pt>
              </c:numCache>
            </c:numRef>
          </c:val>
          <c:extLst>
            <c:ext xmlns:c16="http://schemas.microsoft.com/office/drawing/2014/chart" uri="{C3380CC4-5D6E-409C-BE32-E72D297353CC}">
              <c16:uniqueId val="{00000009-BD14-4305-9624-D34ECDE6EC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716</c:v>
                </c:pt>
                <c:pt idx="5">
                  <c:v>720</c:v>
                </c:pt>
                <c:pt idx="8">
                  <c:v>709</c:v>
                </c:pt>
                <c:pt idx="11">
                  <c:v>710</c:v>
                </c:pt>
                <c:pt idx="14">
                  <c:v>712</c:v>
                </c:pt>
              </c:numCache>
            </c:numRef>
          </c:val>
          <c:extLst>
            <c:ext xmlns:c16="http://schemas.microsoft.com/office/drawing/2014/chart" uri="{C3380CC4-5D6E-409C-BE32-E72D297353CC}">
              <c16:uniqueId val="{00000000-E6ED-4113-84E4-1F6850A332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ED-4113-84E4-1F6850A332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1</c:v>
                </c:pt>
                <c:pt idx="9">
                  <c:v>5</c:v>
                </c:pt>
                <c:pt idx="12">
                  <c:v>5</c:v>
                </c:pt>
              </c:numCache>
            </c:numRef>
          </c:val>
          <c:extLst>
            <c:ext xmlns:c16="http://schemas.microsoft.com/office/drawing/2014/chart" uri="{C3380CC4-5D6E-409C-BE32-E72D297353CC}">
              <c16:uniqueId val="{00000002-E6ED-4113-84E4-1F6850A332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56</c:v>
                </c:pt>
                <c:pt idx="3">
                  <c:v>58</c:v>
                </c:pt>
                <c:pt idx="6">
                  <c:v>58</c:v>
                </c:pt>
                <c:pt idx="9">
                  <c:v>63</c:v>
                </c:pt>
                <c:pt idx="12">
                  <c:v>62</c:v>
                </c:pt>
              </c:numCache>
            </c:numRef>
          </c:val>
          <c:extLst>
            <c:ext xmlns:c16="http://schemas.microsoft.com/office/drawing/2014/chart" uri="{C3380CC4-5D6E-409C-BE32-E72D297353CC}">
              <c16:uniqueId val="{00000003-E6ED-4113-84E4-1F6850A332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406</c:v>
                </c:pt>
                <c:pt idx="3">
                  <c:v>396</c:v>
                </c:pt>
                <c:pt idx="6">
                  <c:v>437</c:v>
                </c:pt>
                <c:pt idx="9">
                  <c:v>453</c:v>
                </c:pt>
                <c:pt idx="12">
                  <c:v>401</c:v>
                </c:pt>
              </c:numCache>
            </c:numRef>
          </c:val>
          <c:extLst>
            <c:ext xmlns:c16="http://schemas.microsoft.com/office/drawing/2014/chart" uri="{C3380CC4-5D6E-409C-BE32-E72D297353CC}">
              <c16:uniqueId val="{00000004-E6ED-4113-84E4-1F6850A332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ED-4113-84E4-1F6850A332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ED-4113-84E4-1F6850A332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750</c:v>
                </c:pt>
                <c:pt idx="3">
                  <c:v>789</c:v>
                </c:pt>
                <c:pt idx="6">
                  <c:v>848</c:v>
                </c:pt>
                <c:pt idx="9">
                  <c:v>821</c:v>
                </c:pt>
                <c:pt idx="12">
                  <c:v>802</c:v>
                </c:pt>
              </c:numCache>
            </c:numRef>
          </c:val>
          <c:extLst>
            <c:ext xmlns:c16="http://schemas.microsoft.com/office/drawing/2014/chart" uri="{C3380CC4-5D6E-409C-BE32-E72D297353CC}">
              <c16:uniqueId val="{00000007-E6ED-4113-84E4-1F6850A332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498</c:v>
                </c:pt>
                <c:pt idx="2">
                  <c:v>#N/A</c:v>
                </c:pt>
                <c:pt idx="3">
                  <c:v>#N/A</c:v>
                </c:pt>
                <c:pt idx="4">
                  <c:v>523</c:v>
                </c:pt>
                <c:pt idx="5">
                  <c:v>#N/A</c:v>
                </c:pt>
                <c:pt idx="6">
                  <c:v>#N/A</c:v>
                </c:pt>
                <c:pt idx="7">
                  <c:v>635</c:v>
                </c:pt>
                <c:pt idx="8">
                  <c:v>#N/A</c:v>
                </c:pt>
                <c:pt idx="9">
                  <c:v>#N/A</c:v>
                </c:pt>
                <c:pt idx="10">
                  <c:v>632</c:v>
                </c:pt>
                <c:pt idx="11">
                  <c:v>#N/A</c:v>
                </c:pt>
                <c:pt idx="12">
                  <c:v>#N/A</c:v>
                </c:pt>
                <c:pt idx="13">
                  <c:v>558</c:v>
                </c:pt>
                <c:pt idx="14">
                  <c:v>#N/A</c:v>
                </c:pt>
              </c:numCache>
            </c:numRef>
          </c:val>
          <c:smooth val="0"/>
          <c:extLst>
            <c:ext xmlns:c16="http://schemas.microsoft.com/office/drawing/2014/chart" uri="{C3380CC4-5D6E-409C-BE32-E72D297353CC}">
              <c16:uniqueId val="{00000008-E6ED-4113-84E4-1F6850A332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8620</c:v>
                </c:pt>
                <c:pt idx="5">
                  <c:v>8399</c:v>
                </c:pt>
                <c:pt idx="8">
                  <c:v>8139</c:v>
                </c:pt>
                <c:pt idx="11">
                  <c:v>7772</c:v>
                </c:pt>
                <c:pt idx="14">
                  <c:v>7334</c:v>
                </c:pt>
              </c:numCache>
            </c:numRef>
          </c:val>
          <c:extLst>
            <c:ext xmlns:c16="http://schemas.microsoft.com/office/drawing/2014/chart" uri="{C3380CC4-5D6E-409C-BE32-E72D297353CC}">
              <c16:uniqueId val="{00000000-2F4F-40B0-A037-370AD36801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F4F-40B0-A037-370AD36801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3478</c:v>
                </c:pt>
                <c:pt idx="5">
                  <c:v>3773</c:v>
                </c:pt>
                <c:pt idx="8">
                  <c:v>4023</c:v>
                </c:pt>
                <c:pt idx="11">
                  <c:v>3727</c:v>
                </c:pt>
                <c:pt idx="14">
                  <c:v>3253</c:v>
                </c:pt>
              </c:numCache>
            </c:numRef>
          </c:val>
          <c:extLst>
            <c:ext xmlns:c16="http://schemas.microsoft.com/office/drawing/2014/chart" uri="{C3380CC4-5D6E-409C-BE32-E72D297353CC}">
              <c16:uniqueId val="{00000002-2F4F-40B0-A037-370AD36801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4F-40B0-A037-370AD36801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4F-40B0-A037-370AD36801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4F-40B0-A037-370AD36801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736</c:v>
                </c:pt>
                <c:pt idx="3">
                  <c:v>584</c:v>
                </c:pt>
                <c:pt idx="6">
                  <c:v>588</c:v>
                </c:pt>
                <c:pt idx="9">
                  <c:v>595</c:v>
                </c:pt>
                <c:pt idx="12">
                  <c:v>572</c:v>
                </c:pt>
              </c:numCache>
            </c:numRef>
          </c:val>
          <c:extLst>
            <c:ext xmlns:c16="http://schemas.microsoft.com/office/drawing/2014/chart" uri="{C3380CC4-5D6E-409C-BE32-E72D297353CC}">
              <c16:uniqueId val="{00000006-2F4F-40B0-A037-370AD36801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520</c:v>
                </c:pt>
                <c:pt idx="3">
                  <c:v>482</c:v>
                </c:pt>
                <c:pt idx="6">
                  <c:v>499</c:v>
                </c:pt>
                <c:pt idx="9">
                  <c:v>460</c:v>
                </c:pt>
                <c:pt idx="12">
                  <c:v>429</c:v>
                </c:pt>
              </c:numCache>
            </c:numRef>
          </c:val>
          <c:extLst>
            <c:ext xmlns:c16="http://schemas.microsoft.com/office/drawing/2014/chart" uri="{C3380CC4-5D6E-409C-BE32-E72D297353CC}">
              <c16:uniqueId val="{00000007-2F4F-40B0-A037-370AD36801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5826</c:v>
                </c:pt>
                <c:pt idx="3">
                  <c:v>5427</c:v>
                </c:pt>
                <c:pt idx="6">
                  <c:v>5227</c:v>
                </c:pt>
                <c:pt idx="9">
                  <c:v>4844</c:v>
                </c:pt>
                <c:pt idx="12">
                  <c:v>4475</c:v>
                </c:pt>
              </c:numCache>
            </c:numRef>
          </c:val>
          <c:extLst>
            <c:ext xmlns:c16="http://schemas.microsoft.com/office/drawing/2014/chart" uri="{C3380CC4-5D6E-409C-BE32-E72D297353CC}">
              <c16:uniqueId val="{00000008-2F4F-40B0-A037-370AD36801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285</c:v>
                </c:pt>
                <c:pt idx="3">
                  <c:v>2</c:v>
                </c:pt>
                <c:pt idx="6">
                  <c:v>47</c:v>
                </c:pt>
                <c:pt idx="9">
                  <c:v>46</c:v>
                </c:pt>
                <c:pt idx="12">
                  <c:v>41</c:v>
                </c:pt>
              </c:numCache>
            </c:numRef>
          </c:val>
          <c:extLst>
            <c:ext xmlns:c16="http://schemas.microsoft.com/office/drawing/2014/chart" uri="{C3380CC4-5D6E-409C-BE32-E72D297353CC}">
              <c16:uniqueId val="{00000009-2F4F-40B0-A037-370AD36801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8874</c:v>
                </c:pt>
                <c:pt idx="3">
                  <c:v>8786</c:v>
                </c:pt>
                <c:pt idx="6">
                  <c:v>8565</c:v>
                </c:pt>
                <c:pt idx="9">
                  <c:v>8211</c:v>
                </c:pt>
                <c:pt idx="12">
                  <c:v>7906</c:v>
                </c:pt>
              </c:numCache>
            </c:numRef>
          </c:val>
          <c:extLst>
            <c:ext xmlns:c16="http://schemas.microsoft.com/office/drawing/2014/chart" uri="{C3380CC4-5D6E-409C-BE32-E72D297353CC}">
              <c16:uniqueId val="{0000000A-2F4F-40B0-A037-370AD36801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4143</c:v>
                </c:pt>
                <c:pt idx="2">
                  <c:v>#N/A</c:v>
                </c:pt>
                <c:pt idx="3">
                  <c:v>#N/A</c:v>
                </c:pt>
                <c:pt idx="4">
                  <c:v>3111</c:v>
                </c:pt>
                <c:pt idx="5">
                  <c:v>#N/A</c:v>
                </c:pt>
                <c:pt idx="6">
                  <c:v>#N/A</c:v>
                </c:pt>
                <c:pt idx="7">
                  <c:v>2764</c:v>
                </c:pt>
                <c:pt idx="8">
                  <c:v>#N/A</c:v>
                </c:pt>
                <c:pt idx="9">
                  <c:v>#N/A</c:v>
                </c:pt>
                <c:pt idx="10">
                  <c:v>2658</c:v>
                </c:pt>
                <c:pt idx="11">
                  <c:v>#N/A</c:v>
                </c:pt>
                <c:pt idx="12">
                  <c:v>#N/A</c:v>
                </c:pt>
                <c:pt idx="13">
                  <c:v>2836</c:v>
                </c:pt>
                <c:pt idx="14">
                  <c:v>#N/A</c:v>
                </c:pt>
              </c:numCache>
            </c:numRef>
          </c:val>
          <c:smooth val="0"/>
          <c:extLst>
            <c:ext xmlns:c16="http://schemas.microsoft.com/office/drawing/2014/chart" uri="{C3380CC4-5D6E-409C-BE32-E72D297353CC}">
              <c16:uniqueId val="{0000000B-2F4F-40B0-A037-370AD36801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1845</c:v>
                </c:pt>
                <c:pt idx="1">
                  <c:v>1808</c:v>
                </c:pt>
                <c:pt idx="2">
                  <c:v>1642</c:v>
                </c:pt>
              </c:numCache>
            </c:numRef>
          </c:val>
          <c:extLst>
            <c:ext xmlns:c16="http://schemas.microsoft.com/office/drawing/2014/chart" uri="{C3380CC4-5D6E-409C-BE32-E72D297353CC}">
              <c16:uniqueId val="{00000000-1C2D-4592-B2D3-8A8E579088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c:v>
                </c:pt>
                <c:pt idx="1">
                  <c:v>75</c:v>
                </c:pt>
                <c:pt idx="2">
                  <c:v>76</c:v>
                </c:pt>
              </c:numCache>
            </c:numRef>
          </c:val>
          <c:extLst>
            <c:ext xmlns:c16="http://schemas.microsoft.com/office/drawing/2014/chart" uri="{C3380CC4-5D6E-409C-BE32-E72D297353CC}">
              <c16:uniqueId val="{00000001-1C2D-4592-B2D3-8A8E579088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1459</c:v>
                </c:pt>
                <c:pt idx="1">
                  <c:v>1197</c:v>
                </c:pt>
                <c:pt idx="2">
                  <c:v>968</c:v>
                </c:pt>
              </c:numCache>
            </c:numRef>
          </c:val>
          <c:extLst>
            <c:ext xmlns:c16="http://schemas.microsoft.com/office/drawing/2014/chart" uri="{C3380CC4-5D6E-409C-BE32-E72D297353CC}">
              <c16:uniqueId val="{00000002-1C2D-4592-B2D3-8A8E579088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実質公債費比率の分子は、前年度より</a:t>
          </a:r>
          <a:r>
            <a:rPr kumimoji="1" lang="en-US" altLang="ja-JP" sz="1400">
              <a:latin typeface="ＭＳ ゴシック" pitchFamily="49" charset="-128"/>
              <a:ea typeface="ＭＳ ゴシック" pitchFamily="49" charset="-128"/>
            </a:rPr>
            <a:t>74</a:t>
          </a:r>
        </a:p>
        <a:p>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要因として、公共下水道事業等特別会計に要する経費の財源とする地方債償還の財源に充てたと認められる繰入金の増があったものの、大規模施設改修等事業により発生していた元利償還金において、新規事業における借入を抑制したことで減となったためである。</a:t>
          </a:r>
        </a:p>
        <a:p>
          <a:r>
            <a:rPr kumimoji="1" lang="ja-JP" altLang="en-US" sz="1400">
              <a:latin typeface="ＭＳ ゴシック" pitchFamily="49" charset="-128"/>
              <a:ea typeface="ＭＳ ゴシック" pitchFamily="49" charset="-128"/>
            </a:rPr>
            <a:t>　今後も必要新規事業の実施などについて総点検を図り、可能な限り新規借入の抑制に努める。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令和６年度の将来負担比率の分子は、前年度より</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要因として、一般会計等に係る地方債の現在高が前年度より</a:t>
          </a:r>
          <a:r>
            <a:rPr kumimoji="1" lang="en-US" altLang="ja-JP" sz="1400">
              <a:latin typeface="ＭＳ ゴシック" pitchFamily="49" charset="-128"/>
              <a:ea typeface="ＭＳ ゴシック" pitchFamily="49" charset="-128"/>
            </a:rPr>
            <a:t>305</a:t>
          </a:r>
          <a:r>
            <a:rPr kumimoji="1" lang="ja-JP" altLang="en-US" sz="1400">
              <a:latin typeface="ＭＳ ゴシック" pitchFamily="49" charset="-128"/>
              <a:ea typeface="ＭＳ ゴシック" pitchFamily="49" charset="-128"/>
            </a:rPr>
            <a:t>百万円減少し、また公営企業債等繰入見込額が前年度より</a:t>
          </a:r>
          <a:r>
            <a:rPr kumimoji="1" lang="en-US" altLang="ja-JP" sz="1400">
              <a:latin typeface="ＭＳ ゴシック" pitchFamily="49" charset="-128"/>
              <a:ea typeface="ＭＳ ゴシック" pitchFamily="49" charset="-128"/>
            </a:rPr>
            <a:t>369</a:t>
          </a:r>
          <a:r>
            <a:rPr kumimoji="1" lang="ja-JP" altLang="en-US" sz="1400">
              <a:latin typeface="ＭＳ ゴシック" pitchFamily="49" charset="-128"/>
              <a:ea typeface="ＭＳ ゴシック" pitchFamily="49" charset="-128"/>
            </a:rPr>
            <a:t>百万円減少したが、充当可能基金において前年度より</a:t>
          </a:r>
          <a:r>
            <a:rPr kumimoji="1" lang="en-US" altLang="ja-JP" sz="1400">
              <a:latin typeface="ＭＳ ゴシック" pitchFamily="49" charset="-128"/>
              <a:ea typeface="ＭＳ ゴシック" pitchFamily="49" charset="-128"/>
            </a:rPr>
            <a:t>474</a:t>
          </a:r>
          <a:r>
            <a:rPr kumimoji="1" lang="ja-JP" altLang="en-US" sz="1400">
              <a:latin typeface="ＭＳ ゴシック" pitchFamily="49" charset="-128"/>
              <a:ea typeface="ＭＳ ゴシック" pitchFamily="49" charset="-128"/>
            </a:rPr>
            <a:t>百万円の減となったためである。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今後は自然災害といった突発的な事態に備えて基金の取り崩しを抑えつつ、必要新規事業の実施などについて総点検を図り、可能財政の健全化に努める。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岐阜県池田町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財政調整基金およびその他特定目的基金（ふるさと支援まちづくり基金）の取り崩し額の増加により、基金全体として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より一層の経常経費を削減と自主財源の確保を目指し、町の発展に必要な施策に重点化を図るとともに基金の取り崩しを抑制しながら、全体の基金残高を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億円前後で推移するように努める。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ふるさと支援まちづくり基金：安全で支え合う安心づくり、便利でうるおいのある快適づくり、機能的で創意ある活力づく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り、人と地域が輝く文化づくり、協働体制による連帯づくりに関する施策。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地域福祉事業基金：　　　　　高齢者保健福祉の増進に関する施策。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ふるさと農村活性化対策基金：土地改良施設等の利活用に係る、集落共同活動を支援し、農村の活性化を図るための施策。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森林の整備に関する施策及び森林整備の促進に関する施策。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持続可能な町を目指し、町の活性化を図るための施策。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ふるさと支援まちづくり基金：町の活性化に必要な事業のため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百万円積立てた一方、養老鉄道鉄道存続支援事業や子育て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支援事業等の財源として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ふるさと支援まちづくり基金：昨今ふるさと支援まちづくり寄附金の増加を見込むことが困難ななか、昨年度に続き令和６年度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においても基金残高が減少した。町の活性化に必要な事業に、基金（寄附金）を有効に活用するために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一定額を確保するよう努める。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百万円を積立てた一方、社会保障関係費および自然災害による復旧経費の増による財源不足に対応するため、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百万円に対する財政調整基金残高の割合は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％となっており、一般的に言われている適正割合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％を超えている。しかし、近年は自然災害が頻発していることから、予期せぬ事態に備える必要があるため、基金の取り崩しを抑えつつも過去の実績等を踏まえ、基金残高を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億円前後で推移するように努める。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持続可能な財政運営を行うために財政の健全化を図り、決算見込みの状況を加味して積立を行う。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22,461
21,688
38.80
10,858,230
10,550,322
307,118
6,063,642
7,906,146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主要歳入である町税が前年度に対して減少となった一方で、地方特例交付金等が前年度より増加したことで、前年度と同値となった。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依然として類似団体平均を下回っており、今後も基準財政収入額の大幅な伸びが見込めない中で、歳入確保策・歳出削減策を講じ、財政基盤の強化・自主財源の確保に努めていく。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経常的に収入される一般財源では地方交付税は増加したが、地方税が減少し、経常的に支出される人件費が増加しているため、前年度より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ポイントの増となった。財政構造の弾力性を保ち、類似団体平均を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ポイント下回った。今後も財源確保に努めると共に、事務事業の見直し、整理合理化を進め、極限まで経常経費の削減に努めることにより、現在の水準を維持していく。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2752</xdr:rowOff>
    </xdr:from>
    <xdr:to>
      <xdr:col>23</xdr:col>
      <xdr:colOff>133350</xdr:colOff>
      <xdr:row>61</xdr:row>
      <xdr:rowOff>115358</xdr:rowOff>
    </xdr:to>
    <xdr:cxnSp macro="">
      <xdr:nvCxnSpPr>
        <xdr:cNvPr id="132" name="直線コネクタ 131"/>
        <xdr:cNvCxnSpPr/>
      </xdr:nvCxnSpPr>
      <xdr:spPr>
        <a:xfrm>
          <a:off x="4114800" y="10461202"/>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93769</xdr:rowOff>
    </xdr:from>
    <xdr:to>
      <xdr:col>19</xdr:col>
      <xdr:colOff>133350</xdr:colOff>
      <xdr:row>61</xdr:row>
      <xdr:rowOff>2752</xdr:rowOff>
    </xdr:to>
    <xdr:cxnSp macro="">
      <xdr:nvCxnSpPr>
        <xdr:cNvPr id="135" name="直線コネクタ 134"/>
        <xdr:cNvCxnSpPr/>
      </xdr:nvCxnSpPr>
      <xdr:spPr>
        <a:xfrm>
          <a:off x="3225800" y="1038076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60</xdr:row>
      <xdr:rowOff>93769</xdr:rowOff>
    </xdr:to>
    <xdr:cxnSp macro="">
      <xdr:nvCxnSpPr>
        <xdr:cNvPr id="138" name="直線コネクタ 137"/>
        <xdr:cNvCxnSpPr/>
      </xdr:nvCxnSpPr>
      <xdr:spPr>
        <a:xfrm>
          <a:off x="2336800" y="10231967"/>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60</xdr:row>
      <xdr:rowOff>61595</xdr:rowOff>
    </xdr:to>
    <xdr:cxnSp macro="">
      <xdr:nvCxnSpPr>
        <xdr:cNvPr id="141" name="直線コネクタ 140"/>
        <xdr:cNvCxnSpPr/>
      </xdr:nvCxnSpPr>
      <xdr:spPr>
        <a:xfrm flipV="1">
          <a:off x="1447800" y="10231967"/>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64558</xdr:rowOff>
    </xdr:from>
    <xdr:to>
      <xdr:col>23</xdr:col>
      <xdr:colOff>184150</xdr:colOff>
      <xdr:row>61</xdr:row>
      <xdr:rowOff>166158</xdr:rowOff>
    </xdr:to>
    <xdr:sp macro="" textlink="">
      <xdr:nvSpPr>
        <xdr:cNvPr id="151" name="楕円 150"/>
        <xdr:cNvSpPr/>
      </xdr:nvSpPr>
      <xdr:spPr>
        <a:xfrm>
          <a:off x="4902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81085</xdr:rowOff>
    </xdr:from>
    <xdr:ext cx="762000" cy="259045"/>
    <xdr:sp macro="" textlink="">
      <xdr:nvSpPr>
        <xdr:cNvPr id="152" name="財政構造の弾力性該当値テキスト"/>
        <xdr:cNvSpPr txBox="1"/>
      </xdr:nvSpPr>
      <xdr:spPr>
        <a:xfrm>
          <a:off x="50419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123402</xdr:rowOff>
    </xdr:from>
    <xdr:to>
      <xdr:col>19</xdr:col>
      <xdr:colOff>184150</xdr:colOff>
      <xdr:row>61</xdr:row>
      <xdr:rowOff>53552</xdr:rowOff>
    </xdr:to>
    <xdr:sp macro="" textlink="">
      <xdr:nvSpPr>
        <xdr:cNvPr id="153" name="楕円 152"/>
        <xdr:cNvSpPr/>
      </xdr:nvSpPr>
      <xdr:spPr>
        <a:xfrm>
          <a:off x="4064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63729</xdr:rowOff>
    </xdr:from>
    <xdr:ext cx="736600" cy="259045"/>
    <xdr:sp macro="" textlink="">
      <xdr:nvSpPr>
        <xdr:cNvPr id="154" name="テキスト ボックス 153"/>
        <xdr:cNvSpPr txBox="1"/>
      </xdr:nvSpPr>
      <xdr:spPr>
        <a:xfrm>
          <a:off x="3733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42969</xdr:rowOff>
    </xdr:from>
    <xdr:to>
      <xdr:col>15</xdr:col>
      <xdr:colOff>133350</xdr:colOff>
      <xdr:row>60</xdr:row>
      <xdr:rowOff>144569</xdr:rowOff>
    </xdr:to>
    <xdr:sp macro="" textlink="">
      <xdr:nvSpPr>
        <xdr:cNvPr id="155" name="楕円 154"/>
        <xdr:cNvSpPr/>
      </xdr:nvSpPr>
      <xdr:spPr>
        <a:xfrm>
          <a:off x="3175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154746</xdr:rowOff>
    </xdr:from>
    <xdr:ext cx="762000" cy="259045"/>
    <xdr:sp macro="" textlink="">
      <xdr:nvSpPr>
        <xdr:cNvPr id="156" name="テキスト ボックス 155"/>
        <xdr:cNvSpPr txBox="1"/>
      </xdr:nvSpPr>
      <xdr:spPr>
        <a:xfrm>
          <a:off x="2844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7" name="楕円 156"/>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5944</xdr:rowOff>
    </xdr:from>
    <xdr:ext cx="762000" cy="259045"/>
    <xdr:sp macro="" textlink="">
      <xdr:nvSpPr>
        <xdr:cNvPr id="158" name="テキスト ボックス 157"/>
        <xdr:cNvSpPr txBox="1"/>
      </xdr:nvSpPr>
      <xdr:spPr>
        <a:xfrm>
          <a:off x="1955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10795</xdr:rowOff>
    </xdr:from>
    <xdr:to>
      <xdr:col>7</xdr:col>
      <xdr:colOff>31750</xdr:colOff>
      <xdr:row>60</xdr:row>
      <xdr:rowOff>112395</xdr:rowOff>
    </xdr:to>
    <xdr:sp macro="" textlink="">
      <xdr:nvSpPr>
        <xdr:cNvPr id="159" name="楕円 158"/>
        <xdr:cNvSpPr/>
      </xdr:nvSpPr>
      <xdr:spPr>
        <a:xfrm>
          <a:off x="1397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122572</xdr:rowOff>
    </xdr:from>
    <xdr:ext cx="762000" cy="259045"/>
    <xdr:sp macro="" textlink="">
      <xdr:nvSpPr>
        <xdr:cNvPr id="160" name="テキスト ボックス 159"/>
        <xdr:cNvSpPr txBox="1"/>
      </xdr:nvSpPr>
      <xdr:spPr>
        <a:xfrm>
          <a:off x="1066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類似団体平均を下回る結果となった要因として、委託業務等の見直しを実施していること、ゴミ処理業務や消防業務を一部事務組合で行っていることが挙げられる。</a:t>
          </a:r>
        </a:p>
        <a:p>
          <a:r>
            <a:rPr kumimoji="1" lang="ja-JP" altLang="en-US" sz="1300">
              <a:latin typeface="ＭＳ Ｐゴシック" panose="020B0600070205080204" pitchFamily="50" charset="-128"/>
              <a:ea typeface="ＭＳ Ｐゴシック" panose="020B0600070205080204" pitchFamily="50" charset="-128"/>
            </a:rPr>
            <a:t>　一方で、町職員の給与引き上げ等により人件費が増加したため前年度より</a:t>
          </a:r>
          <a:r>
            <a:rPr kumimoji="1" lang="en-US" altLang="ja-JP" sz="1300">
              <a:latin typeface="ＭＳ Ｐゴシック" panose="020B0600070205080204" pitchFamily="50" charset="-128"/>
              <a:ea typeface="ＭＳ Ｐゴシック" panose="020B0600070205080204" pitchFamily="50" charset="-128"/>
            </a:rPr>
            <a:t>2,415</a:t>
          </a:r>
          <a:r>
            <a:rPr kumimoji="1" lang="ja-JP" altLang="en-US" sz="1300">
              <a:latin typeface="ＭＳ Ｐゴシック" panose="020B0600070205080204" pitchFamily="50" charset="-128"/>
              <a:ea typeface="ＭＳ Ｐゴシック" panose="020B0600070205080204" pitchFamily="50" charset="-128"/>
            </a:rPr>
            <a:t>円の増となった。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6600</xdr:rowOff>
    </xdr:from>
    <xdr:to>
      <xdr:col>23</xdr:col>
      <xdr:colOff>133350</xdr:colOff>
      <xdr:row>83</xdr:row>
      <xdr:rowOff>29910</xdr:rowOff>
    </xdr:to>
    <xdr:cxnSp macro="">
      <xdr:nvCxnSpPr>
        <xdr:cNvPr id="193" name="直線コネクタ 192"/>
        <xdr:cNvCxnSpPr/>
      </xdr:nvCxnSpPr>
      <xdr:spPr>
        <a:xfrm>
          <a:off x="4114800" y="14236950"/>
          <a:ext cx="838200" cy="2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152096</xdr:rowOff>
    </xdr:from>
    <xdr:to>
      <xdr:col>19</xdr:col>
      <xdr:colOff>133350</xdr:colOff>
      <xdr:row>83</xdr:row>
      <xdr:rowOff>6600</xdr:rowOff>
    </xdr:to>
    <xdr:cxnSp macro="">
      <xdr:nvCxnSpPr>
        <xdr:cNvPr id="196" name="直線コネクタ 195"/>
        <xdr:cNvCxnSpPr/>
      </xdr:nvCxnSpPr>
      <xdr:spPr>
        <a:xfrm>
          <a:off x="3225800" y="14210996"/>
          <a:ext cx="889000" cy="2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143573</xdr:rowOff>
    </xdr:from>
    <xdr:to>
      <xdr:col>15</xdr:col>
      <xdr:colOff>82550</xdr:colOff>
      <xdr:row>82</xdr:row>
      <xdr:rowOff>152096</xdr:rowOff>
    </xdr:to>
    <xdr:cxnSp macro="">
      <xdr:nvCxnSpPr>
        <xdr:cNvPr id="199" name="直線コネクタ 198"/>
        <xdr:cNvCxnSpPr/>
      </xdr:nvCxnSpPr>
      <xdr:spPr>
        <a:xfrm>
          <a:off x="2336800" y="14202473"/>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42111</xdr:rowOff>
    </xdr:from>
    <xdr:to>
      <xdr:col>11</xdr:col>
      <xdr:colOff>31750</xdr:colOff>
      <xdr:row>82</xdr:row>
      <xdr:rowOff>143573</xdr:rowOff>
    </xdr:to>
    <xdr:cxnSp macro="">
      <xdr:nvCxnSpPr>
        <xdr:cNvPr id="202" name="直線コネクタ 201"/>
        <xdr:cNvCxnSpPr/>
      </xdr:nvCxnSpPr>
      <xdr:spPr>
        <a:xfrm>
          <a:off x="1447800" y="14101011"/>
          <a:ext cx="889000" cy="10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150560</xdr:rowOff>
    </xdr:from>
    <xdr:to>
      <xdr:col>23</xdr:col>
      <xdr:colOff>184150</xdr:colOff>
      <xdr:row>83</xdr:row>
      <xdr:rowOff>80710</xdr:rowOff>
    </xdr:to>
    <xdr:sp macro="" textlink="">
      <xdr:nvSpPr>
        <xdr:cNvPr id="212" name="楕円 211"/>
        <xdr:cNvSpPr/>
      </xdr:nvSpPr>
      <xdr:spPr>
        <a:xfrm>
          <a:off x="4902200" y="142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167087</xdr:rowOff>
    </xdr:from>
    <xdr:ext cx="762000" cy="259045"/>
    <xdr:sp macro="" textlink="">
      <xdr:nvSpPr>
        <xdr:cNvPr id="213" name="人件費・物件費等の状況該当値テキスト"/>
        <xdr:cNvSpPr txBox="1"/>
      </xdr:nvSpPr>
      <xdr:spPr>
        <a:xfrm>
          <a:off x="5041900" y="140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127250</xdr:rowOff>
    </xdr:from>
    <xdr:to>
      <xdr:col>19</xdr:col>
      <xdr:colOff>184150</xdr:colOff>
      <xdr:row>83</xdr:row>
      <xdr:rowOff>57400</xdr:rowOff>
    </xdr:to>
    <xdr:sp macro="" textlink="">
      <xdr:nvSpPr>
        <xdr:cNvPr id="214" name="楕円 213"/>
        <xdr:cNvSpPr/>
      </xdr:nvSpPr>
      <xdr:spPr>
        <a:xfrm>
          <a:off x="4064000" y="141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67577</xdr:rowOff>
    </xdr:from>
    <xdr:ext cx="736600" cy="259045"/>
    <xdr:sp macro="" textlink="">
      <xdr:nvSpPr>
        <xdr:cNvPr id="215" name="テキスト ボックス 214"/>
        <xdr:cNvSpPr txBox="1"/>
      </xdr:nvSpPr>
      <xdr:spPr>
        <a:xfrm>
          <a:off x="3733800" y="1395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101296</xdr:rowOff>
    </xdr:from>
    <xdr:to>
      <xdr:col>15</xdr:col>
      <xdr:colOff>133350</xdr:colOff>
      <xdr:row>83</xdr:row>
      <xdr:rowOff>31446</xdr:rowOff>
    </xdr:to>
    <xdr:sp macro="" textlink="">
      <xdr:nvSpPr>
        <xdr:cNvPr id="216" name="楕円 215"/>
        <xdr:cNvSpPr/>
      </xdr:nvSpPr>
      <xdr:spPr>
        <a:xfrm>
          <a:off x="3175000" y="141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41623</xdr:rowOff>
    </xdr:from>
    <xdr:ext cx="762000" cy="259045"/>
    <xdr:sp macro="" textlink="">
      <xdr:nvSpPr>
        <xdr:cNvPr id="217" name="テキスト ボックス 216"/>
        <xdr:cNvSpPr txBox="1"/>
      </xdr:nvSpPr>
      <xdr:spPr>
        <a:xfrm>
          <a:off x="2844800" y="1392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92773</xdr:rowOff>
    </xdr:from>
    <xdr:to>
      <xdr:col>11</xdr:col>
      <xdr:colOff>82550</xdr:colOff>
      <xdr:row>83</xdr:row>
      <xdr:rowOff>22923</xdr:rowOff>
    </xdr:to>
    <xdr:sp macro="" textlink="">
      <xdr:nvSpPr>
        <xdr:cNvPr id="218" name="楕円 217"/>
        <xdr:cNvSpPr/>
      </xdr:nvSpPr>
      <xdr:spPr>
        <a:xfrm>
          <a:off x="2286000" y="1415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33100</xdr:rowOff>
    </xdr:from>
    <xdr:ext cx="762000" cy="259045"/>
    <xdr:sp macro="" textlink="">
      <xdr:nvSpPr>
        <xdr:cNvPr id="219" name="テキスト ボックス 218"/>
        <xdr:cNvSpPr txBox="1"/>
      </xdr:nvSpPr>
      <xdr:spPr>
        <a:xfrm>
          <a:off x="1955800" y="1392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162761</xdr:rowOff>
    </xdr:from>
    <xdr:to>
      <xdr:col>7</xdr:col>
      <xdr:colOff>31750</xdr:colOff>
      <xdr:row>82</xdr:row>
      <xdr:rowOff>92911</xdr:rowOff>
    </xdr:to>
    <xdr:sp macro="" textlink="">
      <xdr:nvSpPr>
        <xdr:cNvPr id="220" name="楕円 219"/>
        <xdr:cNvSpPr/>
      </xdr:nvSpPr>
      <xdr:spPr>
        <a:xfrm>
          <a:off x="1397000" y="1405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103088</xdr:rowOff>
    </xdr:from>
    <xdr:ext cx="762000" cy="259045"/>
    <xdr:sp macro="" textlink="">
      <xdr:nvSpPr>
        <xdr:cNvPr id="221" name="テキスト ボックス 220"/>
        <xdr:cNvSpPr txBox="1"/>
      </xdr:nvSpPr>
      <xdr:spPr>
        <a:xfrm>
          <a:off x="1066800" y="1381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給与引き上げによって前年度より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ポイントの大幅な増となり、類似団体平均を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ポイント下回った。今後も給与規則に則った昇級昇格制度を行い給与の適正化に努めていく。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85</xdr:row>
      <xdr:rowOff>11641</xdr:rowOff>
    </xdr:to>
    <xdr:cxnSp macro="">
      <xdr:nvCxnSpPr>
        <xdr:cNvPr id="255" name="直線コネクタ 254"/>
        <xdr:cNvCxnSpPr/>
      </xdr:nvCxnSpPr>
      <xdr:spPr>
        <a:xfrm>
          <a:off x="16179800" y="14363700"/>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32809</xdr:rowOff>
    </xdr:from>
    <xdr:to>
      <xdr:col>77</xdr:col>
      <xdr:colOff>44450</xdr:colOff>
      <xdr:row>83</xdr:row>
      <xdr:rowOff>133350</xdr:rowOff>
    </xdr:to>
    <xdr:cxnSp macro="">
      <xdr:nvCxnSpPr>
        <xdr:cNvPr id="258" name="直線コネクタ 257"/>
        <xdr:cNvCxnSpPr/>
      </xdr:nvCxnSpPr>
      <xdr:spPr>
        <a:xfrm>
          <a:off x="15290800" y="142631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83</xdr:row>
      <xdr:rowOff>32809</xdr:rowOff>
    </xdr:to>
    <xdr:cxnSp macro="">
      <xdr:nvCxnSpPr>
        <xdr:cNvPr id="261" name="直線コネクタ 260"/>
        <xdr:cNvCxnSpPr/>
      </xdr:nvCxnSpPr>
      <xdr:spPr>
        <a:xfrm>
          <a:off x="14401800" y="13961534"/>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82</xdr:row>
      <xdr:rowOff>23284</xdr:rowOff>
    </xdr:to>
    <xdr:cxnSp macro="">
      <xdr:nvCxnSpPr>
        <xdr:cNvPr id="264" name="直線コネクタ 263"/>
        <xdr:cNvCxnSpPr/>
      </xdr:nvCxnSpPr>
      <xdr:spPr>
        <a:xfrm flipV="1">
          <a:off x="13512800" y="139615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4" name="楕円 273"/>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148818</xdr:rowOff>
    </xdr:from>
    <xdr:ext cx="762000" cy="259045"/>
    <xdr:sp macro="" textlink="">
      <xdr:nvSpPr>
        <xdr:cNvPr id="275" name="給与水準   （国との比較）該当値テキスト"/>
        <xdr:cNvSpPr txBox="1"/>
      </xdr:nvSpPr>
      <xdr:spPr>
        <a:xfrm>
          <a:off x="17106900" y="1437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6" name="楕円 275"/>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7" name="テキスト ボックス 276"/>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153459</xdr:rowOff>
    </xdr:from>
    <xdr:to>
      <xdr:col>73</xdr:col>
      <xdr:colOff>44450</xdr:colOff>
      <xdr:row>83</xdr:row>
      <xdr:rowOff>83609</xdr:rowOff>
    </xdr:to>
    <xdr:sp macro="" textlink="">
      <xdr:nvSpPr>
        <xdr:cNvPr id="278" name="楕円 277"/>
        <xdr:cNvSpPr/>
      </xdr:nvSpPr>
      <xdr:spPr>
        <a:xfrm>
          <a:off x="15240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93786</xdr:rowOff>
    </xdr:from>
    <xdr:ext cx="762000" cy="259045"/>
    <xdr:sp macro="" textlink="">
      <xdr:nvSpPr>
        <xdr:cNvPr id="279" name="テキスト ボックス 278"/>
        <xdr:cNvSpPr txBox="1"/>
      </xdr:nvSpPr>
      <xdr:spPr>
        <a:xfrm>
          <a:off x="14909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0" name="楕円 279"/>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1" name="テキスト ボックス 280"/>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2" name="楕円 281"/>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3" name="テキスト ボックス 282"/>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人当たり職員数が増加傾向にあるなか、定員管理計画により適正な人員管理に努めた結果、類似団体平均を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今後も住民サービスを低下させることなく、電子化の推進やアウトソーシングの活用を図ることにより、人口に見合う適切な定員管理に努めていく。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121103</xdr:rowOff>
    </xdr:from>
    <xdr:to>
      <xdr:col>81</xdr:col>
      <xdr:colOff>44450</xdr:colOff>
      <xdr:row>61</xdr:row>
      <xdr:rowOff>159022</xdr:rowOff>
    </xdr:to>
    <xdr:cxnSp macro="">
      <xdr:nvCxnSpPr>
        <xdr:cNvPr id="320" name="直線コネクタ 319"/>
        <xdr:cNvCxnSpPr/>
      </xdr:nvCxnSpPr>
      <xdr:spPr>
        <a:xfrm>
          <a:off x="16179800" y="10579553"/>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121103</xdr:rowOff>
    </xdr:from>
    <xdr:to>
      <xdr:col>77</xdr:col>
      <xdr:colOff>44450</xdr:colOff>
      <xdr:row>61</xdr:row>
      <xdr:rowOff>127998</xdr:rowOff>
    </xdr:to>
    <xdr:cxnSp macro="">
      <xdr:nvCxnSpPr>
        <xdr:cNvPr id="323" name="直線コネクタ 322"/>
        <xdr:cNvCxnSpPr/>
      </xdr:nvCxnSpPr>
      <xdr:spPr>
        <a:xfrm flipV="1">
          <a:off x="15290800" y="10579553"/>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109038</xdr:rowOff>
    </xdr:from>
    <xdr:to>
      <xdr:col>72</xdr:col>
      <xdr:colOff>203200</xdr:colOff>
      <xdr:row>61</xdr:row>
      <xdr:rowOff>127998</xdr:rowOff>
    </xdr:to>
    <xdr:cxnSp macro="">
      <xdr:nvCxnSpPr>
        <xdr:cNvPr id="326" name="直線コネクタ 325"/>
        <xdr:cNvCxnSpPr/>
      </xdr:nvCxnSpPr>
      <xdr:spPr>
        <a:xfrm>
          <a:off x="14401800" y="10567488"/>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86632</xdr:rowOff>
    </xdr:from>
    <xdr:to>
      <xdr:col>68</xdr:col>
      <xdr:colOff>152400</xdr:colOff>
      <xdr:row>61</xdr:row>
      <xdr:rowOff>109038</xdr:rowOff>
    </xdr:to>
    <xdr:cxnSp macro="">
      <xdr:nvCxnSpPr>
        <xdr:cNvPr id="329" name="直線コネクタ 328"/>
        <xdr:cNvCxnSpPr/>
      </xdr:nvCxnSpPr>
      <xdr:spPr>
        <a:xfrm>
          <a:off x="13512800" y="10545082"/>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108222</xdr:rowOff>
    </xdr:from>
    <xdr:to>
      <xdr:col>81</xdr:col>
      <xdr:colOff>95250</xdr:colOff>
      <xdr:row>62</xdr:row>
      <xdr:rowOff>38372</xdr:rowOff>
    </xdr:to>
    <xdr:sp macro="" textlink="">
      <xdr:nvSpPr>
        <xdr:cNvPr id="339" name="楕円 338"/>
        <xdr:cNvSpPr/>
      </xdr:nvSpPr>
      <xdr:spPr>
        <a:xfrm>
          <a:off x="169672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80299</xdr:rowOff>
    </xdr:from>
    <xdr:ext cx="762000" cy="259045"/>
    <xdr:sp macro="" textlink="">
      <xdr:nvSpPr>
        <xdr:cNvPr id="340" name="定員管理の状況該当値テキスト"/>
        <xdr:cNvSpPr txBox="1"/>
      </xdr:nvSpPr>
      <xdr:spPr>
        <a:xfrm>
          <a:off x="17106900" y="10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70303</xdr:rowOff>
    </xdr:from>
    <xdr:to>
      <xdr:col>77</xdr:col>
      <xdr:colOff>95250</xdr:colOff>
      <xdr:row>62</xdr:row>
      <xdr:rowOff>453</xdr:rowOff>
    </xdr:to>
    <xdr:sp macro="" textlink="">
      <xdr:nvSpPr>
        <xdr:cNvPr id="341" name="楕円 340"/>
        <xdr:cNvSpPr/>
      </xdr:nvSpPr>
      <xdr:spPr>
        <a:xfrm>
          <a:off x="16129000" y="10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10630</xdr:rowOff>
    </xdr:from>
    <xdr:ext cx="736600" cy="259045"/>
    <xdr:sp macro="" textlink="">
      <xdr:nvSpPr>
        <xdr:cNvPr id="342" name="テキスト ボックス 341"/>
        <xdr:cNvSpPr txBox="1"/>
      </xdr:nvSpPr>
      <xdr:spPr>
        <a:xfrm>
          <a:off x="15798800" y="10297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77198</xdr:rowOff>
    </xdr:from>
    <xdr:to>
      <xdr:col>73</xdr:col>
      <xdr:colOff>44450</xdr:colOff>
      <xdr:row>62</xdr:row>
      <xdr:rowOff>7348</xdr:rowOff>
    </xdr:to>
    <xdr:sp macro="" textlink="">
      <xdr:nvSpPr>
        <xdr:cNvPr id="343" name="楕円 342"/>
        <xdr:cNvSpPr/>
      </xdr:nvSpPr>
      <xdr:spPr>
        <a:xfrm>
          <a:off x="15240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17525</xdr:rowOff>
    </xdr:from>
    <xdr:ext cx="762000" cy="259045"/>
    <xdr:sp macro="" textlink="">
      <xdr:nvSpPr>
        <xdr:cNvPr id="344" name="テキスト ボックス 343"/>
        <xdr:cNvSpPr txBox="1"/>
      </xdr:nvSpPr>
      <xdr:spPr>
        <a:xfrm>
          <a:off x="14909800" y="103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58238</xdr:rowOff>
    </xdr:from>
    <xdr:to>
      <xdr:col>68</xdr:col>
      <xdr:colOff>203200</xdr:colOff>
      <xdr:row>61</xdr:row>
      <xdr:rowOff>159838</xdr:rowOff>
    </xdr:to>
    <xdr:sp macro="" textlink="">
      <xdr:nvSpPr>
        <xdr:cNvPr id="345" name="楕円 344"/>
        <xdr:cNvSpPr/>
      </xdr:nvSpPr>
      <xdr:spPr>
        <a:xfrm>
          <a:off x="14351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46" name="テキスト ボックス 345"/>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35832</xdr:rowOff>
    </xdr:from>
    <xdr:to>
      <xdr:col>64</xdr:col>
      <xdr:colOff>152400</xdr:colOff>
      <xdr:row>61</xdr:row>
      <xdr:rowOff>137432</xdr:rowOff>
    </xdr:to>
    <xdr:sp macro="" textlink="">
      <xdr:nvSpPr>
        <xdr:cNvPr id="347" name="楕円 346"/>
        <xdr:cNvSpPr/>
      </xdr:nvSpPr>
      <xdr:spPr>
        <a:xfrm>
          <a:off x="13462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122209</xdr:rowOff>
    </xdr:from>
    <xdr:ext cx="762000" cy="259045"/>
    <xdr:sp macro="" textlink="">
      <xdr:nvSpPr>
        <xdr:cNvPr id="348" name="テキスト ボックス 347"/>
        <xdr:cNvSpPr txBox="1"/>
      </xdr:nvSpPr>
      <xdr:spPr>
        <a:xfrm>
          <a:off x="13131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公共下水道事業等特別会計に要する経費の財源とする地方債償還の財源に充てたと認められる繰入金が増加したことで、前年度より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依然として類似団体平均を上回っているため、引き続き緊急度･住民ニーズを的確に把握した事業選択により、地方債に大きく頼ることのない財政運営に努めていく。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160528</xdr:rowOff>
    </xdr:from>
    <xdr:to>
      <xdr:col>81</xdr:col>
      <xdr:colOff>44450</xdr:colOff>
      <xdr:row>43</xdr:row>
      <xdr:rowOff>8382</xdr:rowOff>
    </xdr:to>
    <xdr:cxnSp macro="">
      <xdr:nvCxnSpPr>
        <xdr:cNvPr id="380" name="直線コネクタ 379"/>
        <xdr:cNvCxnSpPr/>
      </xdr:nvCxnSpPr>
      <xdr:spPr>
        <a:xfrm>
          <a:off x="16179800" y="736142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160528</xdr:rowOff>
    </xdr:to>
    <xdr:cxnSp macro="">
      <xdr:nvCxnSpPr>
        <xdr:cNvPr id="383" name="直線コネクタ 382"/>
        <xdr:cNvCxnSpPr/>
      </xdr:nvCxnSpPr>
      <xdr:spPr>
        <a:xfrm>
          <a:off x="15290800" y="72938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92964</xdr:rowOff>
    </xdr:to>
    <xdr:cxnSp macro="">
      <xdr:nvCxnSpPr>
        <xdr:cNvPr id="386" name="直線コネクタ 385"/>
        <xdr:cNvCxnSpPr/>
      </xdr:nvCxnSpPr>
      <xdr:spPr>
        <a:xfrm>
          <a:off x="14401800" y="72263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25400</xdr:rowOff>
    </xdr:to>
    <xdr:cxnSp macro="">
      <xdr:nvCxnSpPr>
        <xdr:cNvPr id="389" name="直線コネクタ 388"/>
        <xdr:cNvCxnSpPr/>
      </xdr:nvCxnSpPr>
      <xdr:spPr>
        <a:xfrm>
          <a:off x="13512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9" name="楕円 398"/>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400" name="公債費負担の状況該当値テキスト"/>
        <xdr:cNvSpPr txBox="1"/>
      </xdr:nvSpPr>
      <xdr:spPr>
        <a:xfrm>
          <a:off x="17106900" y="73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109728</xdr:rowOff>
    </xdr:from>
    <xdr:to>
      <xdr:col>77</xdr:col>
      <xdr:colOff>95250</xdr:colOff>
      <xdr:row>43</xdr:row>
      <xdr:rowOff>39878</xdr:rowOff>
    </xdr:to>
    <xdr:sp macro="" textlink="">
      <xdr:nvSpPr>
        <xdr:cNvPr id="401" name="楕円 400"/>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24655</xdr:rowOff>
    </xdr:from>
    <xdr:ext cx="736600" cy="259045"/>
    <xdr:sp macro="" textlink="">
      <xdr:nvSpPr>
        <xdr:cNvPr id="402" name="テキスト ボックス 401"/>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3" name="楕円 402"/>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4" name="テキスト ボックス 403"/>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5" name="楕円 404"/>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6" name="テキスト ボックス 405"/>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7" name="楕円 406"/>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8" name="テキスト ボックス 407"/>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財政調整基金とふるさと支援まちづくり基金の取崩しが積立金より多くなり、充当可能財源等が減となり、前年度より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依然として類似団体平均を上回っているため、地方債発行および基金取崩しの抑制等により類似団体平均を下回るように努め、財政の健全化を図っていく。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157178</xdr:rowOff>
    </xdr:from>
    <xdr:to>
      <xdr:col>81</xdr:col>
      <xdr:colOff>44450</xdr:colOff>
      <xdr:row>17</xdr:row>
      <xdr:rowOff>6410</xdr:rowOff>
    </xdr:to>
    <xdr:cxnSp macro="">
      <xdr:nvCxnSpPr>
        <xdr:cNvPr id="444" name="直線コネクタ 443"/>
        <xdr:cNvCxnSpPr/>
      </xdr:nvCxnSpPr>
      <xdr:spPr>
        <a:xfrm>
          <a:off x="16179800" y="2900378"/>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157178</xdr:rowOff>
    </xdr:from>
    <xdr:to>
      <xdr:col>77</xdr:col>
      <xdr:colOff>44450</xdr:colOff>
      <xdr:row>17</xdr:row>
      <xdr:rowOff>14454</xdr:rowOff>
    </xdr:to>
    <xdr:cxnSp macro="">
      <xdr:nvCxnSpPr>
        <xdr:cNvPr id="447" name="直線コネクタ 446"/>
        <xdr:cNvCxnSpPr/>
      </xdr:nvCxnSpPr>
      <xdr:spPr>
        <a:xfrm flipV="1">
          <a:off x="15290800" y="2900378"/>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14454</xdr:rowOff>
    </xdr:from>
    <xdr:to>
      <xdr:col>72</xdr:col>
      <xdr:colOff>203200</xdr:colOff>
      <xdr:row>17</xdr:row>
      <xdr:rowOff>71906</xdr:rowOff>
    </xdr:to>
    <xdr:cxnSp macro="">
      <xdr:nvCxnSpPr>
        <xdr:cNvPr id="450" name="直線コネクタ 449"/>
        <xdr:cNvCxnSpPr/>
      </xdr:nvCxnSpPr>
      <xdr:spPr>
        <a:xfrm flipV="1">
          <a:off x="14401800" y="292910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71906</xdr:rowOff>
    </xdr:from>
    <xdr:to>
      <xdr:col>68</xdr:col>
      <xdr:colOff>152400</xdr:colOff>
      <xdr:row>19</xdr:row>
      <xdr:rowOff>5927</xdr:rowOff>
    </xdr:to>
    <xdr:cxnSp macro="">
      <xdr:nvCxnSpPr>
        <xdr:cNvPr id="453" name="直線コネクタ 452"/>
        <xdr:cNvCxnSpPr/>
      </xdr:nvCxnSpPr>
      <xdr:spPr>
        <a:xfrm flipV="1">
          <a:off x="13512800" y="2986556"/>
          <a:ext cx="889000" cy="2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127060</xdr:rowOff>
    </xdr:from>
    <xdr:to>
      <xdr:col>81</xdr:col>
      <xdr:colOff>95250</xdr:colOff>
      <xdr:row>17</xdr:row>
      <xdr:rowOff>57210</xdr:rowOff>
    </xdr:to>
    <xdr:sp macro="" textlink="">
      <xdr:nvSpPr>
        <xdr:cNvPr id="463" name="楕円 462"/>
        <xdr:cNvSpPr/>
      </xdr:nvSpPr>
      <xdr:spPr>
        <a:xfrm>
          <a:off x="16967200" y="287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99137</xdr:rowOff>
    </xdr:from>
    <xdr:ext cx="762000" cy="259045"/>
    <xdr:sp macro="" textlink="">
      <xdr:nvSpPr>
        <xdr:cNvPr id="464" name="将来負担の状況該当値テキスト"/>
        <xdr:cNvSpPr txBox="1"/>
      </xdr:nvSpPr>
      <xdr:spPr>
        <a:xfrm>
          <a:off x="17106900" y="284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106378</xdr:rowOff>
    </xdr:from>
    <xdr:to>
      <xdr:col>77</xdr:col>
      <xdr:colOff>95250</xdr:colOff>
      <xdr:row>17</xdr:row>
      <xdr:rowOff>36528</xdr:rowOff>
    </xdr:to>
    <xdr:sp macro="" textlink="">
      <xdr:nvSpPr>
        <xdr:cNvPr id="465" name="楕円 464"/>
        <xdr:cNvSpPr/>
      </xdr:nvSpPr>
      <xdr:spPr>
        <a:xfrm>
          <a:off x="16129000" y="28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21305</xdr:rowOff>
    </xdr:from>
    <xdr:ext cx="736600" cy="259045"/>
    <xdr:sp macro="" textlink="">
      <xdr:nvSpPr>
        <xdr:cNvPr id="466" name="テキスト ボックス 465"/>
        <xdr:cNvSpPr txBox="1"/>
      </xdr:nvSpPr>
      <xdr:spPr>
        <a:xfrm>
          <a:off x="15798800" y="293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135104</xdr:rowOff>
    </xdr:from>
    <xdr:to>
      <xdr:col>73</xdr:col>
      <xdr:colOff>44450</xdr:colOff>
      <xdr:row>17</xdr:row>
      <xdr:rowOff>65254</xdr:rowOff>
    </xdr:to>
    <xdr:sp macro="" textlink="">
      <xdr:nvSpPr>
        <xdr:cNvPr id="467" name="楕円 466"/>
        <xdr:cNvSpPr/>
      </xdr:nvSpPr>
      <xdr:spPr>
        <a:xfrm>
          <a:off x="15240000" y="28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50031</xdr:rowOff>
    </xdr:from>
    <xdr:ext cx="762000" cy="259045"/>
    <xdr:sp macro="" textlink="">
      <xdr:nvSpPr>
        <xdr:cNvPr id="468" name="テキスト ボックス 467"/>
        <xdr:cNvSpPr txBox="1"/>
      </xdr:nvSpPr>
      <xdr:spPr>
        <a:xfrm>
          <a:off x="14909800" y="296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21106</xdr:rowOff>
    </xdr:from>
    <xdr:to>
      <xdr:col>68</xdr:col>
      <xdr:colOff>203200</xdr:colOff>
      <xdr:row>17</xdr:row>
      <xdr:rowOff>122706</xdr:rowOff>
    </xdr:to>
    <xdr:sp macro="" textlink="">
      <xdr:nvSpPr>
        <xdr:cNvPr id="469" name="楕円 468"/>
        <xdr:cNvSpPr/>
      </xdr:nvSpPr>
      <xdr:spPr>
        <a:xfrm>
          <a:off x="14351000" y="29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107483</xdr:rowOff>
    </xdr:from>
    <xdr:ext cx="762000" cy="259045"/>
    <xdr:sp macro="" textlink="">
      <xdr:nvSpPr>
        <xdr:cNvPr id="470" name="テキスト ボックス 469"/>
        <xdr:cNvSpPr txBox="1"/>
      </xdr:nvSpPr>
      <xdr:spPr>
        <a:xfrm>
          <a:off x="14020800" y="30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126577</xdr:rowOff>
    </xdr:from>
    <xdr:to>
      <xdr:col>64</xdr:col>
      <xdr:colOff>152400</xdr:colOff>
      <xdr:row>19</xdr:row>
      <xdr:rowOff>56727</xdr:rowOff>
    </xdr:to>
    <xdr:sp macro="" textlink="">
      <xdr:nvSpPr>
        <xdr:cNvPr id="471" name="楕円 470"/>
        <xdr:cNvSpPr/>
      </xdr:nvSpPr>
      <xdr:spPr>
        <a:xfrm>
          <a:off x="13462000" y="32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41504</xdr:rowOff>
    </xdr:from>
    <xdr:ext cx="762000" cy="259045"/>
    <xdr:sp macro="" textlink="">
      <xdr:nvSpPr>
        <xdr:cNvPr id="472" name="テキスト ボックス 471"/>
        <xdr:cNvSpPr txBox="1"/>
      </xdr:nvSpPr>
      <xdr:spPr>
        <a:xfrm>
          <a:off x="13131800" y="32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22,461
21,688
38.80
10,858,230
10,550,322
307,118
6,063,642
7,906,146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適正な定員管理や職員の時間外勤務削減による手当の減、ゴミ処理業務・消防業務を一部事務組合にて行うことで、類似団体平均より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ポイント下回り、低い水準となっている。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今後も事務事業及び事務処理体制の見直し、公務能力の向上等により、定員の適正化に努めていく。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20320</xdr:rowOff>
    </xdr:to>
    <xdr:cxnSp macro="">
      <xdr:nvCxnSpPr>
        <xdr:cNvPr id="66" name="直線コネクタ 65"/>
        <xdr:cNvCxnSpPr/>
      </xdr:nvCxnSpPr>
      <xdr:spPr>
        <a:xfrm>
          <a:off x="3987800" y="61087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107950</xdr:rowOff>
    </xdr:to>
    <xdr:cxnSp macro="">
      <xdr:nvCxnSpPr>
        <xdr:cNvPr id="69" name="直線コネクタ 68"/>
        <xdr:cNvCxnSpPr/>
      </xdr:nvCxnSpPr>
      <xdr:spPr>
        <a:xfrm>
          <a:off x="3098800" y="603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43180</xdr:rowOff>
    </xdr:from>
    <xdr:to>
      <xdr:col>15</xdr:col>
      <xdr:colOff>98425</xdr:colOff>
      <xdr:row>35</xdr:row>
      <xdr:rowOff>31750</xdr:rowOff>
    </xdr:to>
    <xdr:cxnSp macro="">
      <xdr:nvCxnSpPr>
        <xdr:cNvPr id="72" name="直線コネクタ 71"/>
        <xdr:cNvCxnSpPr/>
      </xdr:nvCxnSpPr>
      <xdr:spPr>
        <a:xfrm>
          <a:off x="2209800" y="5872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43180</xdr:rowOff>
    </xdr:from>
    <xdr:to>
      <xdr:col>11</xdr:col>
      <xdr:colOff>9525</xdr:colOff>
      <xdr:row>34</xdr:row>
      <xdr:rowOff>88900</xdr:rowOff>
    </xdr:to>
    <xdr:cxnSp macro="">
      <xdr:nvCxnSpPr>
        <xdr:cNvPr id="75" name="直線コネクタ 74"/>
        <xdr:cNvCxnSpPr/>
      </xdr:nvCxnSpPr>
      <xdr:spPr>
        <a:xfrm flipV="1">
          <a:off x="1320800" y="587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163830</xdr:rowOff>
    </xdr:from>
    <xdr:to>
      <xdr:col>11</xdr:col>
      <xdr:colOff>60325</xdr:colOff>
      <xdr:row>34</xdr:row>
      <xdr:rowOff>93980</xdr:rowOff>
    </xdr:to>
    <xdr:sp macro="" textlink="">
      <xdr:nvSpPr>
        <xdr:cNvPr id="91" name="楕円 90"/>
        <xdr:cNvSpPr/>
      </xdr:nvSpPr>
      <xdr:spPr>
        <a:xfrm>
          <a:off x="2159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104157</xdr:rowOff>
    </xdr:from>
    <xdr:ext cx="762000" cy="259045"/>
    <xdr:sp macro="" textlink="">
      <xdr:nvSpPr>
        <xdr:cNvPr id="92" name="テキスト ボックス 91"/>
        <xdr:cNvSpPr txBox="1"/>
      </xdr:nvSpPr>
      <xdr:spPr>
        <a:xfrm>
          <a:off x="1828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業務委託の見直し、印刷製本費・消耗品費の削減に努めたことで、前年度より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ポイント下回った。今後も行政改革への取り組みを通じて物件費の削減に努め、現在の水準を維持していく。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139700</xdr:rowOff>
    </xdr:to>
    <xdr:cxnSp macro="">
      <xdr:nvCxnSpPr>
        <xdr:cNvPr id="127" name="直線コネクタ 126"/>
        <xdr:cNvCxnSpPr/>
      </xdr:nvCxnSpPr>
      <xdr:spPr>
        <a:xfrm flipV="1">
          <a:off x="15671800" y="2451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152400</xdr:rowOff>
    </xdr:from>
    <xdr:to>
      <xdr:col>78</xdr:col>
      <xdr:colOff>69850</xdr:colOff>
      <xdr:row>14</xdr:row>
      <xdr:rowOff>139700</xdr:rowOff>
    </xdr:to>
    <xdr:cxnSp macro="">
      <xdr:nvCxnSpPr>
        <xdr:cNvPr id="130" name="直線コネクタ 129"/>
        <xdr:cNvCxnSpPr/>
      </xdr:nvCxnSpPr>
      <xdr:spPr>
        <a:xfrm>
          <a:off x="14782800" y="2209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114300</xdr:rowOff>
    </xdr:from>
    <xdr:to>
      <xdr:col>73</xdr:col>
      <xdr:colOff>180975</xdr:colOff>
      <xdr:row>12</xdr:row>
      <xdr:rowOff>152400</xdr:rowOff>
    </xdr:to>
    <xdr:cxnSp macro="">
      <xdr:nvCxnSpPr>
        <xdr:cNvPr id="133" name="直線コネクタ 132"/>
        <xdr:cNvCxnSpPr/>
      </xdr:nvCxnSpPr>
      <xdr:spPr>
        <a:xfrm>
          <a:off x="13893800" y="217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114300</xdr:rowOff>
    </xdr:from>
    <xdr:to>
      <xdr:col>69</xdr:col>
      <xdr:colOff>92075</xdr:colOff>
      <xdr:row>13</xdr:row>
      <xdr:rowOff>107950</xdr:rowOff>
    </xdr:to>
    <xdr:cxnSp macro="">
      <xdr:nvCxnSpPr>
        <xdr:cNvPr id="136" name="直線コネクタ 135"/>
        <xdr:cNvCxnSpPr/>
      </xdr:nvCxnSpPr>
      <xdr:spPr>
        <a:xfrm flipV="1">
          <a:off x="13004800" y="2171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6" name="楕円 145"/>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7" name="物件費該当値テキスト"/>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101600</xdr:rowOff>
    </xdr:from>
    <xdr:to>
      <xdr:col>74</xdr:col>
      <xdr:colOff>31750</xdr:colOff>
      <xdr:row>13</xdr:row>
      <xdr:rowOff>31750</xdr:rowOff>
    </xdr:to>
    <xdr:sp macro="" textlink="">
      <xdr:nvSpPr>
        <xdr:cNvPr id="150" name="楕円 149"/>
        <xdr:cNvSpPr/>
      </xdr:nvSpPr>
      <xdr:spPr>
        <a:xfrm>
          <a:off x="147320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41927</xdr:rowOff>
    </xdr:from>
    <xdr:ext cx="762000" cy="259045"/>
    <xdr:sp macro="" textlink="">
      <xdr:nvSpPr>
        <xdr:cNvPr id="151" name="テキスト ボックス 150"/>
        <xdr:cNvSpPr txBox="1"/>
      </xdr:nvSpPr>
      <xdr:spPr>
        <a:xfrm>
          <a:off x="144018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63500</xdr:rowOff>
    </xdr:from>
    <xdr:to>
      <xdr:col>69</xdr:col>
      <xdr:colOff>142875</xdr:colOff>
      <xdr:row>12</xdr:row>
      <xdr:rowOff>165100</xdr:rowOff>
    </xdr:to>
    <xdr:sp macro="" textlink="">
      <xdr:nvSpPr>
        <xdr:cNvPr id="152" name="楕円 151"/>
        <xdr:cNvSpPr/>
      </xdr:nvSpPr>
      <xdr:spPr>
        <a:xfrm>
          <a:off x="13843000" y="21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3827</xdr:rowOff>
    </xdr:from>
    <xdr:ext cx="762000" cy="259045"/>
    <xdr:sp macro="" textlink="">
      <xdr:nvSpPr>
        <xdr:cNvPr id="153" name="テキスト ボックス 152"/>
        <xdr:cNvSpPr txBox="1"/>
      </xdr:nvSpPr>
      <xdr:spPr>
        <a:xfrm>
          <a:off x="135128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54" name="楕円 153"/>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55" name="テキスト ボックス 154"/>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ポイントの増、類似団体平均より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ポイント下回る結果となった要因として、物価高騰における子育て世帯及び非課税世帯への支援事業に係る費用の増によるものである。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今後も事業の見直し等を行い、類似団体平均を下回るよう扶助費の削減に努めていく。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20865</xdr:rowOff>
    </xdr:to>
    <xdr:cxnSp macro="">
      <xdr:nvCxnSpPr>
        <xdr:cNvPr id="190" name="直線コネクタ 189"/>
        <xdr:cNvCxnSpPr/>
      </xdr:nvCxnSpPr>
      <xdr:spPr>
        <a:xfrm>
          <a:off x="3987800" y="94342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135165</xdr:rowOff>
    </xdr:to>
    <xdr:cxnSp macro="">
      <xdr:nvCxnSpPr>
        <xdr:cNvPr id="193" name="直線コネクタ 192"/>
        <xdr:cNvCxnSpPr/>
      </xdr:nvCxnSpPr>
      <xdr:spPr>
        <a:xfrm flipV="1">
          <a:off x="3098800" y="94342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57</xdr:row>
      <xdr:rowOff>37193</xdr:rowOff>
    </xdr:to>
    <xdr:cxnSp macro="">
      <xdr:nvCxnSpPr>
        <xdr:cNvPr id="196" name="直線コネクタ 195"/>
        <xdr:cNvCxnSpPr/>
      </xdr:nvCxnSpPr>
      <xdr:spPr>
        <a:xfrm flipV="1">
          <a:off x="2209800" y="95649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57</xdr:row>
      <xdr:rowOff>37193</xdr:rowOff>
    </xdr:to>
    <xdr:cxnSp macro="">
      <xdr:nvCxnSpPr>
        <xdr:cNvPr id="199" name="直線コネクタ 198"/>
        <xdr:cNvCxnSpPr/>
      </xdr:nvCxnSpPr>
      <xdr:spPr>
        <a:xfrm>
          <a:off x="1320800" y="9434285"/>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9" name="楕円 208"/>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0"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11" name="楕円 210"/>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2" name="テキスト ボックス 211"/>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3" name="楕円 212"/>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4" name="テキスト ボックス 213"/>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7" name="楕円 216"/>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8" name="テキスト ボックス 217"/>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ポイントの減、類似団体平均より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各特別会計における事業の効率化を行うと共に、保険税・使用料等の収入の増加を図り、今後も繰出金を減額できるように努めていく。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58</xdr:row>
      <xdr:rowOff>0</xdr:rowOff>
    </xdr:to>
    <xdr:cxnSp macro="">
      <xdr:nvCxnSpPr>
        <xdr:cNvPr id="251" name="直線コネクタ 250"/>
        <xdr:cNvCxnSpPr/>
      </xdr:nvCxnSpPr>
      <xdr:spPr>
        <a:xfrm flipV="1">
          <a:off x="15671800" y="9639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59</xdr:row>
      <xdr:rowOff>69850</xdr:rowOff>
    </xdr:to>
    <xdr:cxnSp macro="">
      <xdr:nvCxnSpPr>
        <xdr:cNvPr id="254" name="直線コネクタ 253"/>
        <xdr:cNvCxnSpPr/>
      </xdr:nvCxnSpPr>
      <xdr:spPr>
        <a:xfrm flipV="1">
          <a:off x="14782800" y="9944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59</xdr:row>
      <xdr:rowOff>69850</xdr:rowOff>
    </xdr:to>
    <xdr:cxnSp macro="">
      <xdr:nvCxnSpPr>
        <xdr:cNvPr id="257" name="直線コネクタ 256"/>
        <xdr:cNvCxnSpPr/>
      </xdr:nvCxnSpPr>
      <xdr:spPr>
        <a:xfrm>
          <a:off x="13893800" y="10045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59</xdr:row>
      <xdr:rowOff>44450</xdr:rowOff>
    </xdr:to>
    <xdr:cxnSp macro="">
      <xdr:nvCxnSpPr>
        <xdr:cNvPr id="260" name="直線コネクタ 259"/>
        <xdr:cNvCxnSpPr/>
      </xdr:nvCxnSpPr>
      <xdr:spPr>
        <a:xfrm flipV="1">
          <a:off x="13004800" y="10045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70" name="楕円 269"/>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71" name="その他該当値テキスト"/>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72" name="楕円 271"/>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35577</xdr:rowOff>
    </xdr:from>
    <xdr:ext cx="736600" cy="259045"/>
    <xdr:sp macro="" textlink="">
      <xdr:nvSpPr>
        <xdr:cNvPr id="273" name="テキスト ボックス 272"/>
        <xdr:cNvSpPr txBox="1"/>
      </xdr:nvSpPr>
      <xdr:spPr>
        <a:xfrm>
          <a:off x="15290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4" name="楕円 273"/>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5" name="テキスト ボックス 274"/>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6" name="楕円 275"/>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7" name="テキスト ボックス 276"/>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8" name="楕円 277"/>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9" name="テキスト ボックス 278"/>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ポイントの増、類似団体内平均より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ポイント上回る結果となった要因として、公共下水道事業会計・農業集落排水事業会計への繰出金による補助のためである。</a:t>
          </a:r>
        </a:p>
        <a:p>
          <a:r>
            <a:rPr kumimoji="1" lang="ja-JP" altLang="en-US" sz="1300">
              <a:latin typeface="ＭＳ Ｐゴシック" panose="020B0600070205080204" pitchFamily="50" charset="-128"/>
              <a:ea typeface="ＭＳ Ｐゴシック" panose="020B0600070205080204" pitchFamily="50" charset="-128"/>
            </a:rPr>
            <a:t>　明確な交付基準を設けて、不適当な補助金は見直しを行い、補助費等の抑制に努めていく。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39</xdr:row>
      <xdr:rowOff>24130</xdr:rowOff>
    </xdr:to>
    <xdr:cxnSp macro="">
      <xdr:nvCxnSpPr>
        <xdr:cNvPr id="309" name="直線コネクタ 308"/>
        <xdr:cNvCxnSpPr/>
      </xdr:nvCxnSpPr>
      <xdr:spPr>
        <a:xfrm>
          <a:off x="15671800" y="6468364"/>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124714</xdr:rowOff>
    </xdr:to>
    <xdr:cxnSp macro="">
      <xdr:nvCxnSpPr>
        <xdr:cNvPr id="312" name="直線コネクタ 311"/>
        <xdr:cNvCxnSpPr/>
      </xdr:nvCxnSpPr>
      <xdr:spPr>
        <a:xfrm>
          <a:off x="14782800" y="63952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51562</xdr:rowOff>
    </xdr:to>
    <xdr:cxnSp macro="">
      <xdr:nvCxnSpPr>
        <xdr:cNvPr id="315" name="直線コネクタ 314"/>
        <xdr:cNvCxnSpPr/>
      </xdr:nvCxnSpPr>
      <xdr:spPr>
        <a:xfrm>
          <a:off x="13893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138430</xdr:rowOff>
    </xdr:to>
    <xdr:cxnSp macro="">
      <xdr:nvCxnSpPr>
        <xdr:cNvPr id="318" name="直線コネクタ 317"/>
        <xdr:cNvCxnSpPr/>
      </xdr:nvCxnSpPr>
      <xdr:spPr>
        <a:xfrm flipV="1">
          <a:off x="13004800" y="63860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8" name="楕円 327"/>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29" name="補助費等該当値テキスト"/>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30" name="楕円 329"/>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1" name="テキスト ボックス 330"/>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2" name="楕円 331"/>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3" name="テキスト ボックス 332"/>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4" name="楕円 333"/>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5" name="テキスト ボックス 33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6" name="楕円 335"/>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7" name="テキスト ボックス 336"/>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ポイント上回っている。今後も地方債の元利償還金が重い負担となる見込みであるので、地方債残高の推移を見ながら、地方債の新規発行を伴う普通建設事業等の抑制に努めていく。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78</xdr:row>
      <xdr:rowOff>8128</xdr:rowOff>
    </xdr:to>
    <xdr:cxnSp macro="">
      <xdr:nvCxnSpPr>
        <xdr:cNvPr id="368" name="直線コネクタ 367"/>
        <xdr:cNvCxnSpPr/>
      </xdr:nvCxnSpPr>
      <xdr:spPr>
        <a:xfrm flipV="1">
          <a:off x="3987800" y="1332636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53848</xdr:rowOff>
    </xdr:to>
    <xdr:cxnSp macro="">
      <xdr:nvCxnSpPr>
        <xdr:cNvPr id="371" name="直線コネクタ 370"/>
        <xdr:cNvCxnSpPr/>
      </xdr:nvCxnSpPr>
      <xdr:spPr>
        <a:xfrm flipV="1">
          <a:off x="3098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78</xdr:row>
      <xdr:rowOff>53848</xdr:rowOff>
    </xdr:to>
    <xdr:cxnSp macro="">
      <xdr:nvCxnSpPr>
        <xdr:cNvPr id="374" name="直線コネクタ 373"/>
        <xdr:cNvCxnSpPr/>
      </xdr:nvCxnSpPr>
      <xdr:spPr>
        <a:xfrm>
          <a:off x="2209800" y="132897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115570</xdr:rowOff>
    </xdr:to>
    <xdr:cxnSp macro="">
      <xdr:nvCxnSpPr>
        <xdr:cNvPr id="377" name="直線コネクタ 376"/>
        <xdr:cNvCxnSpPr/>
      </xdr:nvCxnSpPr>
      <xdr:spPr>
        <a:xfrm flipV="1">
          <a:off x="1320800" y="13289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87" name="楕円 386"/>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88" name="公債費該当値テキスト"/>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9" name="楕円 388"/>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90" name="テキスト ボックス 389"/>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xdr:rowOff>
    </xdr:from>
    <xdr:to>
      <xdr:col>15</xdr:col>
      <xdr:colOff>149225</xdr:colOff>
      <xdr:row>78</xdr:row>
      <xdr:rowOff>104648</xdr:rowOff>
    </xdr:to>
    <xdr:sp macro="" textlink="">
      <xdr:nvSpPr>
        <xdr:cNvPr id="391" name="楕円 390"/>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89425</xdr:rowOff>
    </xdr:from>
    <xdr:ext cx="762000" cy="259045"/>
    <xdr:sp macro="" textlink="">
      <xdr:nvSpPr>
        <xdr:cNvPr id="392" name="テキスト ボックス 391"/>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3" name="楕円 392"/>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94" name="テキスト ボックス 393"/>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5" name="楕円 394"/>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6" name="テキスト ボックス 395"/>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適正な定員管理や職員の時間外勤務削減による手当の減、業務委託の減等により、人件費・物件費に係る経常収支比率が低くなった結果、類似団体平均より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76708</xdr:rowOff>
    </xdr:to>
    <xdr:cxnSp macro="">
      <xdr:nvCxnSpPr>
        <xdr:cNvPr id="427" name="直線コネクタ 426"/>
        <xdr:cNvCxnSpPr/>
      </xdr:nvCxnSpPr>
      <xdr:spPr>
        <a:xfrm>
          <a:off x="15671800" y="1295146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92710</xdr:rowOff>
    </xdr:to>
    <xdr:cxnSp macro="">
      <xdr:nvCxnSpPr>
        <xdr:cNvPr id="430" name="直線コネクタ 429"/>
        <xdr:cNvCxnSpPr/>
      </xdr:nvCxnSpPr>
      <xdr:spPr>
        <a:xfrm>
          <a:off x="14782800" y="12837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74</xdr:row>
      <xdr:rowOff>149860</xdr:rowOff>
    </xdr:to>
    <xdr:cxnSp macro="">
      <xdr:nvCxnSpPr>
        <xdr:cNvPr id="433" name="直線コネクタ 432"/>
        <xdr:cNvCxnSpPr/>
      </xdr:nvCxnSpPr>
      <xdr:spPr>
        <a:xfrm>
          <a:off x="13893800" y="127365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49276</xdr:rowOff>
    </xdr:from>
    <xdr:to>
      <xdr:col>69</xdr:col>
      <xdr:colOff>92075</xdr:colOff>
      <xdr:row>74</xdr:row>
      <xdr:rowOff>168148</xdr:rowOff>
    </xdr:to>
    <xdr:cxnSp macro="">
      <xdr:nvCxnSpPr>
        <xdr:cNvPr id="436" name="直線コネクタ 435"/>
        <xdr:cNvCxnSpPr/>
      </xdr:nvCxnSpPr>
      <xdr:spPr>
        <a:xfrm flipV="1">
          <a:off x="13004800" y="127365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6" name="楕円 445"/>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7" name="公債費以外該当値テキスト"/>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48" name="楕円 447"/>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49" name="テキスト ボックス 448"/>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0" name="楕円 449"/>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1" name="テキスト ボックス 450"/>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169926</xdr:rowOff>
    </xdr:from>
    <xdr:to>
      <xdr:col>69</xdr:col>
      <xdr:colOff>142875</xdr:colOff>
      <xdr:row>74</xdr:row>
      <xdr:rowOff>100076</xdr:rowOff>
    </xdr:to>
    <xdr:sp macro="" textlink="">
      <xdr:nvSpPr>
        <xdr:cNvPr id="452" name="楕円 451"/>
        <xdr:cNvSpPr/>
      </xdr:nvSpPr>
      <xdr:spPr>
        <a:xfrm>
          <a:off x="13843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110253</xdr:rowOff>
    </xdr:from>
    <xdr:ext cx="762000" cy="259045"/>
    <xdr:sp macro="" textlink="">
      <xdr:nvSpPr>
        <xdr:cNvPr id="453" name="テキスト ボックス 452"/>
        <xdr:cNvSpPr txBox="1"/>
      </xdr:nvSpPr>
      <xdr:spPr>
        <a:xfrm>
          <a:off x="13512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4" name="楕円 453"/>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55" name="テキスト ボックス 454"/>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112201</xdr:rowOff>
    </xdr:from>
    <xdr:to>
      <xdr:col>29</xdr:col>
      <xdr:colOff>127000</xdr:colOff>
      <xdr:row>19</xdr:row>
      <xdr:rowOff>32469</xdr:rowOff>
    </xdr:to>
    <xdr:cxnSp macro="">
      <xdr:nvCxnSpPr>
        <xdr:cNvPr id="52" name="直線コネクタ 51"/>
        <xdr:cNvCxnSpPr/>
      </xdr:nvCxnSpPr>
      <xdr:spPr bwMode="auto">
        <a:xfrm flipV="1">
          <a:off x="5003800" y="3245926"/>
          <a:ext cx="647700" cy="91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32469</xdr:rowOff>
    </xdr:from>
    <xdr:to>
      <xdr:col>26</xdr:col>
      <xdr:colOff>50800</xdr:colOff>
      <xdr:row>19</xdr:row>
      <xdr:rowOff>53402</xdr:rowOff>
    </xdr:to>
    <xdr:cxnSp macro="">
      <xdr:nvCxnSpPr>
        <xdr:cNvPr id="55" name="直線コネクタ 54"/>
        <xdr:cNvCxnSpPr/>
      </xdr:nvCxnSpPr>
      <xdr:spPr bwMode="auto">
        <a:xfrm flipV="1">
          <a:off x="4305300" y="3337644"/>
          <a:ext cx="698500" cy="20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53402</xdr:rowOff>
    </xdr:from>
    <xdr:to>
      <xdr:col>22</xdr:col>
      <xdr:colOff>114300</xdr:colOff>
      <xdr:row>19</xdr:row>
      <xdr:rowOff>100330</xdr:rowOff>
    </xdr:to>
    <xdr:cxnSp macro="">
      <xdr:nvCxnSpPr>
        <xdr:cNvPr id="58" name="直線コネクタ 57"/>
        <xdr:cNvCxnSpPr/>
      </xdr:nvCxnSpPr>
      <xdr:spPr bwMode="auto">
        <a:xfrm flipV="1">
          <a:off x="3606800" y="3358577"/>
          <a:ext cx="698500" cy="46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100330</xdr:rowOff>
    </xdr:from>
    <xdr:to>
      <xdr:col>18</xdr:col>
      <xdr:colOff>177800</xdr:colOff>
      <xdr:row>19</xdr:row>
      <xdr:rowOff>162999</xdr:rowOff>
    </xdr:to>
    <xdr:cxnSp macro="">
      <xdr:nvCxnSpPr>
        <xdr:cNvPr id="61" name="直線コネクタ 60"/>
        <xdr:cNvCxnSpPr/>
      </xdr:nvCxnSpPr>
      <xdr:spPr bwMode="auto">
        <a:xfrm flipV="1">
          <a:off x="2908300" y="3405505"/>
          <a:ext cx="698500" cy="6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61401</xdr:rowOff>
    </xdr:from>
    <xdr:to>
      <xdr:col>29</xdr:col>
      <xdr:colOff>177800</xdr:colOff>
      <xdr:row>18</xdr:row>
      <xdr:rowOff>163001</xdr:rowOff>
    </xdr:to>
    <xdr:sp macro="" textlink="">
      <xdr:nvSpPr>
        <xdr:cNvPr id="71" name="楕円 70"/>
        <xdr:cNvSpPr/>
      </xdr:nvSpPr>
      <xdr:spPr bwMode="auto">
        <a:xfrm>
          <a:off x="5600700" y="3195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33478</xdr:rowOff>
    </xdr:from>
    <xdr:ext cx="762000" cy="259045"/>
    <xdr:sp macro="" textlink="">
      <xdr:nvSpPr>
        <xdr:cNvPr id="72" name="人口1人当たり決算額の推移該当値テキスト130"/>
        <xdr:cNvSpPr txBox="1"/>
      </xdr:nvSpPr>
      <xdr:spPr>
        <a:xfrm>
          <a:off x="5740400" y="31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153119</xdr:rowOff>
    </xdr:from>
    <xdr:to>
      <xdr:col>26</xdr:col>
      <xdr:colOff>101600</xdr:colOff>
      <xdr:row>19</xdr:row>
      <xdr:rowOff>83269</xdr:rowOff>
    </xdr:to>
    <xdr:sp macro="" textlink="">
      <xdr:nvSpPr>
        <xdr:cNvPr id="73" name="楕円 72"/>
        <xdr:cNvSpPr/>
      </xdr:nvSpPr>
      <xdr:spPr bwMode="auto">
        <a:xfrm>
          <a:off x="4953000" y="328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68046</xdr:rowOff>
    </xdr:from>
    <xdr:ext cx="736600" cy="259045"/>
    <xdr:sp macro="" textlink="">
      <xdr:nvSpPr>
        <xdr:cNvPr id="74" name="テキスト ボックス 73"/>
        <xdr:cNvSpPr txBox="1"/>
      </xdr:nvSpPr>
      <xdr:spPr>
        <a:xfrm>
          <a:off x="4622800" y="3373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2602</xdr:rowOff>
    </xdr:from>
    <xdr:to>
      <xdr:col>22</xdr:col>
      <xdr:colOff>165100</xdr:colOff>
      <xdr:row>19</xdr:row>
      <xdr:rowOff>104202</xdr:rowOff>
    </xdr:to>
    <xdr:sp macro="" textlink="">
      <xdr:nvSpPr>
        <xdr:cNvPr id="75" name="楕円 74"/>
        <xdr:cNvSpPr/>
      </xdr:nvSpPr>
      <xdr:spPr bwMode="auto">
        <a:xfrm>
          <a:off x="4254500" y="330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88979</xdr:rowOff>
    </xdr:from>
    <xdr:ext cx="762000" cy="259045"/>
    <xdr:sp macro="" textlink="">
      <xdr:nvSpPr>
        <xdr:cNvPr id="76" name="テキスト ボックス 75"/>
        <xdr:cNvSpPr txBox="1"/>
      </xdr:nvSpPr>
      <xdr:spPr>
        <a:xfrm>
          <a:off x="3924300" y="33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49530</xdr:rowOff>
    </xdr:from>
    <xdr:to>
      <xdr:col>19</xdr:col>
      <xdr:colOff>38100</xdr:colOff>
      <xdr:row>19</xdr:row>
      <xdr:rowOff>151130</xdr:rowOff>
    </xdr:to>
    <xdr:sp macro="" textlink="">
      <xdr:nvSpPr>
        <xdr:cNvPr id="77" name="楕円 76"/>
        <xdr:cNvSpPr/>
      </xdr:nvSpPr>
      <xdr:spPr bwMode="auto">
        <a:xfrm>
          <a:off x="3556000" y="335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135907</xdr:rowOff>
    </xdr:from>
    <xdr:ext cx="762000" cy="259045"/>
    <xdr:sp macro="" textlink="">
      <xdr:nvSpPr>
        <xdr:cNvPr id="78" name="テキスト ボックス 77"/>
        <xdr:cNvSpPr txBox="1"/>
      </xdr:nvSpPr>
      <xdr:spPr>
        <a:xfrm>
          <a:off x="3225800" y="344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112199</xdr:rowOff>
    </xdr:from>
    <xdr:to>
      <xdr:col>15</xdr:col>
      <xdr:colOff>101600</xdr:colOff>
      <xdr:row>20</xdr:row>
      <xdr:rowOff>42349</xdr:rowOff>
    </xdr:to>
    <xdr:sp macro="" textlink="">
      <xdr:nvSpPr>
        <xdr:cNvPr id="79" name="楕円 78"/>
        <xdr:cNvSpPr/>
      </xdr:nvSpPr>
      <xdr:spPr bwMode="auto">
        <a:xfrm>
          <a:off x="2857500" y="341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27126</xdr:rowOff>
    </xdr:from>
    <xdr:ext cx="762000" cy="259045"/>
    <xdr:sp macro="" textlink="">
      <xdr:nvSpPr>
        <xdr:cNvPr id="80" name="テキスト ボックス 79"/>
        <xdr:cNvSpPr txBox="1"/>
      </xdr:nvSpPr>
      <xdr:spPr>
        <a:xfrm>
          <a:off x="2527300" y="350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92220</xdr:rowOff>
    </xdr:from>
    <xdr:to>
      <xdr:col>29</xdr:col>
      <xdr:colOff>127000</xdr:colOff>
      <xdr:row>35</xdr:row>
      <xdr:rowOff>190061</xdr:rowOff>
    </xdr:to>
    <xdr:cxnSp macro="">
      <xdr:nvCxnSpPr>
        <xdr:cNvPr id="116" name="直線コネクタ 115"/>
        <xdr:cNvCxnSpPr/>
      </xdr:nvCxnSpPr>
      <xdr:spPr bwMode="auto">
        <a:xfrm>
          <a:off x="5003800" y="6702570"/>
          <a:ext cx="647700" cy="9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92220</xdr:rowOff>
    </xdr:from>
    <xdr:to>
      <xdr:col>26</xdr:col>
      <xdr:colOff>50800</xdr:colOff>
      <xdr:row>35</xdr:row>
      <xdr:rowOff>98719</xdr:rowOff>
    </xdr:to>
    <xdr:cxnSp macro="">
      <xdr:nvCxnSpPr>
        <xdr:cNvPr id="119" name="直線コネクタ 118"/>
        <xdr:cNvCxnSpPr/>
      </xdr:nvCxnSpPr>
      <xdr:spPr bwMode="auto">
        <a:xfrm flipV="1">
          <a:off x="4305300" y="6702570"/>
          <a:ext cx="698500" cy="6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98719</xdr:rowOff>
    </xdr:from>
    <xdr:to>
      <xdr:col>22</xdr:col>
      <xdr:colOff>114300</xdr:colOff>
      <xdr:row>35</xdr:row>
      <xdr:rowOff>264813</xdr:rowOff>
    </xdr:to>
    <xdr:cxnSp macro="">
      <xdr:nvCxnSpPr>
        <xdr:cNvPr id="122" name="直線コネクタ 121"/>
        <xdr:cNvCxnSpPr/>
      </xdr:nvCxnSpPr>
      <xdr:spPr bwMode="auto">
        <a:xfrm flipV="1">
          <a:off x="3606800" y="6709069"/>
          <a:ext cx="698500" cy="16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264813</xdr:rowOff>
    </xdr:from>
    <xdr:to>
      <xdr:col>18</xdr:col>
      <xdr:colOff>177800</xdr:colOff>
      <xdr:row>35</xdr:row>
      <xdr:rowOff>311055</xdr:rowOff>
    </xdr:to>
    <xdr:cxnSp macro="">
      <xdr:nvCxnSpPr>
        <xdr:cNvPr id="125" name="直線コネクタ 124"/>
        <xdr:cNvCxnSpPr/>
      </xdr:nvCxnSpPr>
      <xdr:spPr bwMode="auto">
        <a:xfrm flipV="1">
          <a:off x="2908300" y="6875163"/>
          <a:ext cx="698500" cy="4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139261</xdr:rowOff>
    </xdr:from>
    <xdr:to>
      <xdr:col>29</xdr:col>
      <xdr:colOff>177800</xdr:colOff>
      <xdr:row>35</xdr:row>
      <xdr:rowOff>240861</xdr:rowOff>
    </xdr:to>
    <xdr:sp macro="" textlink="">
      <xdr:nvSpPr>
        <xdr:cNvPr id="135" name="楕円 134"/>
        <xdr:cNvSpPr/>
      </xdr:nvSpPr>
      <xdr:spPr bwMode="auto">
        <a:xfrm>
          <a:off x="5600700" y="6749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327238</xdr:rowOff>
    </xdr:from>
    <xdr:ext cx="762000" cy="259045"/>
    <xdr:sp macro="" textlink="">
      <xdr:nvSpPr>
        <xdr:cNvPr id="136" name="人口1人当たり決算額の推移該当値テキスト445"/>
        <xdr:cNvSpPr txBox="1"/>
      </xdr:nvSpPr>
      <xdr:spPr>
        <a:xfrm>
          <a:off x="5740400" y="659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41420</xdr:rowOff>
    </xdr:from>
    <xdr:to>
      <xdr:col>26</xdr:col>
      <xdr:colOff>101600</xdr:colOff>
      <xdr:row>35</xdr:row>
      <xdr:rowOff>143020</xdr:rowOff>
    </xdr:to>
    <xdr:sp macro="" textlink="">
      <xdr:nvSpPr>
        <xdr:cNvPr id="137" name="楕円 136"/>
        <xdr:cNvSpPr/>
      </xdr:nvSpPr>
      <xdr:spPr bwMode="auto">
        <a:xfrm>
          <a:off x="4953000" y="6651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153197</xdr:rowOff>
    </xdr:from>
    <xdr:ext cx="736600" cy="259045"/>
    <xdr:sp macro="" textlink="">
      <xdr:nvSpPr>
        <xdr:cNvPr id="138" name="テキスト ボックス 137"/>
        <xdr:cNvSpPr txBox="1"/>
      </xdr:nvSpPr>
      <xdr:spPr>
        <a:xfrm>
          <a:off x="4622800" y="6420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47919</xdr:rowOff>
    </xdr:from>
    <xdr:to>
      <xdr:col>22</xdr:col>
      <xdr:colOff>165100</xdr:colOff>
      <xdr:row>35</xdr:row>
      <xdr:rowOff>149519</xdr:rowOff>
    </xdr:to>
    <xdr:sp macro="" textlink="">
      <xdr:nvSpPr>
        <xdr:cNvPr id="139" name="楕円 138"/>
        <xdr:cNvSpPr/>
      </xdr:nvSpPr>
      <xdr:spPr bwMode="auto">
        <a:xfrm>
          <a:off x="4254500" y="665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159696</xdr:rowOff>
    </xdr:from>
    <xdr:ext cx="762000" cy="259045"/>
    <xdr:sp macro="" textlink="">
      <xdr:nvSpPr>
        <xdr:cNvPr id="140" name="テキスト ボックス 139"/>
        <xdr:cNvSpPr txBox="1"/>
      </xdr:nvSpPr>
      <xdr:spPr>
        <a:xfrm>
          <a:off x="3924300" y="642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214013</xdr:rowOff>
    </xdr:from>
    <xdr:to>
      <xdr:col>19</xdr:col>
      <xdr:colOff>38100</xdr:colOff>
      <xdr:row>35</xdr:row>
      <xdr:rowOff>315613</xdr:rowOff>
    </xdr:to>
    <xdr:sp macro="" textlink="">
      <xdr:nvSpPr>
        <xdr:cNvPr id="141" name="楕円 140"/>
        <xdr:cNvSpPr/>
      </xdr:nvSpPr>
      <xdr:spPr bwMode="auto">
        <a:xfrm>
          <a:off x="3556000" y="682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325790</xdr:rowOff>
    </xdr:from>
    <xdr:ext cx="762000" cy="259045"/>
    <xdr:sp macro="" textlink="">
      <xdr:nvSpPr>
        <xdr:cNvPr id="142" name="テキスト ボックス 141"/>
        <xdr:cNvSpPr txBox="1"/>
      </xdr:nvSpPr>
      <xdr:spPr>
        <a:xfrm>
          <a:off x="3225800" y="659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260255</xdr:rowOff>
    </xdr:from>
    <xdr:to>
      <xdr:col>15</xdr:col>
      <xdr:colOff>101600</xdr:colOff>
      <xdr:row>36</xdr:row>
      <xdr:rowOff>18955</xdr:rowOff>
    </xdr:to>
    <xdr:sp macro="" textlink="">
      <xdr:nvSpPr>
        <xdr:cNvPr id="143" name="楕円 142"/>
        <xdr:cNvSpPr/>
      </xdr:nvSpPr>
      <xdr:spPr bwMode="auto">
        <a:xfrm>
          <a:off x="2857500" y="6870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29132</xdr:rowOff>
    </xdr:from>
    <xdr:ext cx="762000" cy="259045"/>
    <xdr:sp macro="" textlink="">
      <xdr:nvSpPr>
        <xdr:cNvPr id="144" name="テキスト ボックス 143"/>
        <xdr:cNvSpPr txBox="1"/>
      </xdr:nvSpPr>
      <xdr:spPr>
        <a:xfrm>
          <a:off x="2527300" y="663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22,461
21,688
38.80
10,858,230
10,550,322
307,118
6,063,642
7,906,146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15208</xdr:rowOff>
    </xdr:from>
    <xdr:to>
      <xdr:col>24</xdr:col>
      <xdr:colOff>63500</xdr:colOff>
      <xdr:row>38</xdr:row>
      <xdr:rowOff>116383</xdr:rowOff>
    </xdr:to>
    <xdr:cxnSp macro="">
      <xdr:nvCxnSpPr>
        <xdr:cNvPr id="61" name="直線コネクタ 60"/>
        <xdr:cNvCxnSpPr/>
      </xdr:nvCxnSpPr>
      <xdr:spPr>
        <a:xfrm flipV="1">
          <a:off x="3797300" y="6530308"/>
          <a:ext cx="838200" cy="10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111640</xdr:rowOff>
    </xdr:from>
    <xdr:to>
      <xdr:col>19</xdr:col>
      <xdr:colOff>177800</xdr:colOff>
      <xdr:row>38</xdr:row>
      <xdr:rowOff>116383</xdr:rowOff>
    </xdr:to>
    <xdr:cxnSp macro="">
      <xdr:nvCxnSpPr>
        <xdr:cNvPr id="64" name="直線コネクタ 63"/>
        <xdr:cNvCxnSpPr/>
      </xdr:nvCxnSpPr>
      <xdr:spPr>
        <a:xfrm>
          <a:off x="2908300" y="6626740"/>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111640</xdr:rowOff>
    </xdr:from>
    <xdr:to>
      <xdr:col>15</xdr:col>
      <xdr:colOff>50800</xdr:colOff>
      <xdr:row>39</xdr:row>
      <xdr:rowOff>10464</xdr:rowOff>
    </xdr:to>
    <xdr:cxnSp macro="">
      <xdr:nvCxnSpPr>
        <xdr:cNvPr id="67" name="直線コネクタ 66"/>
        <xdr:cNvCxnSpPr/>
      </xdr:nvCxnSpPr>
      <xdr:spPr>
        <a:xfrm flipV="1">
          <a:off x="2019300" y="6626740"/>
          <a:ext cx="889000" cy="7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10464</xdr:rowOff>
    </xdr:from>
    <xdr:to>
      <xdr:col>10</xdr:col>
      <xdr:colOff>114300</xdr:colOff>
      <xdr:row>39</xdr:row>
      <xdr:rowOff>76302</xdr:rowOff>
    </xdr:to>
    <xdr:cxnSp macro="">
      <xdr:nvCxnSpPr>
        <xdr:cNvPr id="70" name="直線コネクタ 69"/>
        <xdr:cNvCxnSpPr/>
      </xdr:nvCxnSpPr>
      <xdr:spPr>
        <a:xfrm flipV="1">
          <a:off x="1130300" y="6697014"/>
          <a:ext cx="889000" cy="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135858</xdr:rowOff>
    </xdr:from>
    <xdr:to>
      <xdr:col>24</xdr:col>
      <xdr:colOff>114300</xdr:colOff>
      <xdr:row>38</xdr:row>
      <xdr:rowOff>66008</xdr:rowOff>
    </xdr:to>
    <xdr:sp macro="" textlink="">
      <xdr:nvSpPr>
        <xdr:cNvPr id="80" name="楕円 79"/>
        <xdr:cNvSpPr/>
      </xdr:nvSpPr>
      <xdr:spPr>
        <a:xfrm>
          <a:off x="4584700" y="64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114285</xdr:rowOff>
    </xdr:from>
    <xdr:ext cx="534377" cy="259045"/>
    <xdr:sp macro="" textlink="">
      <xdr:nvSpPr>
        <xdr:cNvPr id="81" name="人件費該当値テキスト"/>
        <xdr:cNvSpPr txBox="1"/>
      </xdr:nvSpPr>
      <xdr:spPr>
        <a:xfrm>
          <a:off x="4686300" y="645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65583</xdr:rowOff>
    </xdr:from>
    <xdr:to>
      <xdr:col>20</xdr:col>
      <xdr:colOff>38100</xdr:colOff>
      <xdr:row>38</xdr:row>
      <xdr:rowOff>167183</xdr:rowOff>
    </xdr:to>
    <xdr:sp macro="" textlink="">
      <xdr:nvSpPr>
        <xdr:cNvPr id="82" name="楕円 81"/>
        <xdr:cNvSpPr/>
      </xdr:nvSpPr>
      <xdr:spPr>
        <a:xfrm>
          <a:off x="3746500" y="65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158310</xdr:rowOff>
    </xdr:from>
    <xdr:ext cx="534377" cy="259045"/>
    <xdr:sp macro="" textlink="">
      <xdr:nvSpPr>
        <xdr:cNvPr id="83" name="テキスト ボックス 82"/>
        <xdr:cNvSpPr txBox="1"/>
      </xdr:nvSpPr>
      <xdr:spPr>
        <a:xfrm>
          <a:off x="3530111"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60840</xdr:rowOff>
    </xdr:from>
    <xdr:to>
      <xdr:col>15</xdr:col>
      <xdr:colOff>101600</xdr:colOff>
      <xdr:row>38</xdr:row>
      <xdr:rowOff>162440</xdr:rowOff>
    </xdr:to>
    <xdr:sp macro="" textlink="">
      <xdr:nvSpPr>
        <xdr:cNvPr id="84" name="楕円 83"/>
        <xdr:cNvSpPr/>
      </xdr:nvSpPr>
      <xdr:spPr>
        <a:xfrm>
          <a:off x="2857500" y="65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153567</xdr:rowOff>
    </xdr:from>
    <xdr:ext cx="534377" cy="259045"/>
    <xdr:sp macro="" textlink="">
      <xdr:nvSpPr>
        <xdr:cNvPr id="85" name="テキスト ボックス 84"/>
        <xdr:cNvSpPr txBox="1"/>
      </xdr:nvSpPr>
      <xdr:spPr>
        <a:xfrm>
          <a:off x="2641111" y="66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131114</xdr:rowOff>
    </xdr:from>
    <xdr:to>
      <xdr:col>10</xdr:col>
      <xdr:colOff>165100</xdr:colOff>
      <xdr:row>39</xdr:row>
      <xdr:rowOff>61264</xdr:rowOff>
    </xdr:to>
    <xdr:sp macro="" textlink="">
      <xdr:nvSpPr>
        <xdr:cNvPr id="86" name="楕円 85"/>
        <xdr:cNvSpPr/>
      </xdr:nvSpPr>
      <xdr:spPr>
        <a:xfrm>
          <a:off x="1968500" y="664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52391</xdr:rowOff>
    </xdr:from>
    <xdr:ext cx="534377" cy="259045"/>
    <xdr:sp macro="" textlink="">
      <xdr:nvSpPr>
        <xdr:cNvPr id="87" name="テキスト ボックス 86"/>
        <xdr:cNvSpPr txBox="1"/>
      </xdr:nvSpPr>
      <xdr:spPr>
        <a:xfrm>
          <a:off x="1752111" y="673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25502</xdr:rowOff>
    </xdr:from>
    <xdr:to>
      <xdr:col>6</xdr:col>
      <xdr:colOff>38100</xdr:colOff>
      <xdr:row>39</xdr:row>
      <xdr:rowOff>127102</xdr:rowOff>
    </xdr:to>
    <xdr:sp macro="" textlink="">
      <xdr:nvSpPr>
        <xdr:cNvPr id="88" name="楕円 87"/>
        <xdr:cNvSpPr/>
      </xdr:nvSpPr>
      <xdr:spPr>
        <a:xfrm>
          <a:off x="1079500" y="671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118229</xdr:rowOff>
    </xdr:from>
    <xdr:ext cx="534377" cy="259045"/>
    <xdr:sp macro="" textlink="">
      <xdr:nvSpPr>
        <xdr:cNvPr id="89" name="テキスト ボックス 88"/>
        <xdr:cNvSpPr txBox="1"/>
      </xdr:nvSpPr>
      <xdr:spPr>
        <a:xfrm>
          <a:off x="863111" y="680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90386</xdr:rowOff>
    </xdr:from>
    <xdr:to>
      <xdr:col>24</xdr:col>
      <xdr:colOff>63500</xdr:colOff>
      <xdr:row>56</xdr:row>
      <xdr:rowOff>115265</xdr:rowOff>
    </xdr:to>
    <xdr:cxnSp macro="">
      <xdr:nvCxnSpPr>
        <xdr:cNvPr id="119" name="直線コネクタ 118"/>
        <xdr:cNvCxnSpPr/>
      </xdr:nvCxnSpPr>
      <xdr:spPr>
        <a:xfrm>
          <a:off x="3797300" y="9691586"/>
          <a:ext cx="8382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90386</xdr:rowOff>
    </xdr:from>
    <xdr:to>
      <xdr:col>19</xdr:col>
      <xdr:colOff>177800</xdr:colOff>
      <xdr:row>56</xdr:row>
      <xdr:rowOff>131001</xdr:rowOff>
    </xdr:to>
    <xdr:cxnSp macro="">
      <xdr:nvCxnSpPr>
        <xdr:cNvPr id="122" name="直線コネクタ 121"/>
        <xdr:cNvCxnSpPr/>
      </xdr:nvCxnSpPr>
      <xdr:spPr>
        <a:xfrm flipV="1">
          <a:off x="2908300" y="9691586"/>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92761</xdr:rowOff>
    </xdr:from>
    <xdr:to>
      <xdr:col>15</xdr:col>
      <xdr:colOff>50800</xdr:colOff>
      <xdr:row>56</xdr:row>
      <xdr:rowOff>131001</xdr:rowOff>
    </xdr:to>
    <xdr:cxnSp macro="">
      <xdr:nvCxnSpPr>
        <xdr:cNvPr id="125" name="直線コネクタ 124"/>
        <xdr:cNvCxnSpPr/>
      </xdr:nvCxnSpPr>
      <xdr:spPr>
        <a:xfrm>
          <a:off x="2019300" y="9693961"/>
          <a:ext cx="889000" cy="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92761</xdr:rowOff>
    </xdr:from>
    <xdr:to>
      <xdr:col>10</xdr:col>
      <xdr:colOff>114300</xdr:colOff>
      <xdr:row>57</xdr:row>
      <xdr:rowOff>10287</xdr:rowOff>
    </xdr:to>
    <xdr:cxnSp macro="">
      <xdr:nvCxnSpPr>
        <xdr:cNvPr id="128" name="直線コネクタ 127"/>
        <xdr:cNvCxnSpPr/>
      </xdr:nvCxnSpPr>
      <xdr:spPr>
        <a:xfrm flipV="1">
          <a:off x="1130300" y="9693961"/>
          <a:ext cx="889000" cy="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64465</xdr:rowOff>
    </xdr:from>
    <xdr:to>
      <xdr:col>24</xdr:col>
      <xdr:colOff>114300</xdr:colOff>
      <xdr:row>56</xdr:row>
      <xdr:rowOff>166065</xdr:rowOff>
    </xdr:to>
    <xdr:sp macro="" textlink="">
      <xdr:nvSpPr>
        <xdr:cNvPr id="138" name="楕円 137"/>
        <xdr:cNvSpPr/>
      </xdr:nvSpPr>
      <xdr:spPr>
        <a:xfrm>
          <a:off x="4584700" y="96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42892</xdr:rowOff>
    </xdr:from>
    <xdr:ext cx="534377" cy="259045"/>
    <xdr:sp macro="" textlink="">
      <xdr:nvSpPr>
        <xdr:cNvPr id="139" name="物件費該当値テキスト"/>
        <xdr:cNvSpPr txBox="1"/>
      </xdr:nvSpPr>
      <xdr:spPr>
        <a:xfrm>
          <a:off x="4686300" y="96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39586</xdr:rowOff>
    </xdr:from>
    <xdr:to>
      <xdr:col>20</xdr:col>
      <xdr:colOff>38100</xdr:colOff>
      <xdr:row>56</xdr:row>
      <xdr:rowOff>141186</xdr:rowOff>
    </xdr:to>
    <xdr:sp macro="" textlink="">
      <xdr:nvSpPr>
        <xdr:cNvPr id="140" name="楕円 139"/>
        <xdr:cNvSpPr/>
      </xdr:nvSpPr>
      <xdr:spPr>
        <a:xfrm>
          <a:off x="3746500" y="96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132313</xdr:rowOff>
    </xdr:from>
    <xdr:ext cx="534377" cy="259045"/>
    <xdr:sp macro="" textlink="">
      <xdr:nvSpPr>
        <xdr:cNvPr id="141" name="テキスト ボックス 140"/>
        <xdr:cNvSpPr txBox="1"/>
      </xdr:nvSpPr>
      <xdr:spPr>
        <a:xfrm>
          <a:off x="3530111" y="97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80201</xdr:rowOff>
    </xdr:from>
    <xdr:to>
      <xdr:col>15</xdr:col>
      <xdr:colOff>101600</xdr:colOff>
      <xdr:row>57</xdr:row>
      <xdr:rowOff>10351</xdr:rowOff>
    </xdr:to>
    <xdr:sp macro="" textlink="">
      <xdr:nvSpPr>
        <xdr:cNvPr id="142" name="楕円 141"/>
        <xdr:cNvSpPr/>
      </xdr:nvSpPr>
      <xdr:spPr>
        <a:xfrm>
          <a:off x="2857500" y="968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1478</xdr:rowOff>
    </xdr:from>
    <xdr:ext cx="534377" cy="259045"/>
    <xdr:sp macro="" textlink="">
      <xdr:nvSpPr>
        <xdr:cNvPr id="143" name="テキスト ボックス 142"/>
        <xdr:cNvSpPr txBox="1"/>
      </xdr:nvSpPr>
      <xdr:spPr>
        <a:xfrm>
          <a:off x="2641111" y="977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41961</xdr:rowOff>
    </xdr:from>
    <xdr:to>
      <xdr:col>10</xdr:col>
      <xdr:colOff>165100</xdr:colOff>
      <xdr:row>56</xdr:row>
      <xdr:rowOff>143561</xdr:rowOff>
    </xdr:to>
    <xdr:sp macro="" textlink="">
      <xdr:nvSpPr>
        <xdr:cNvPr id="144" name="楕円 143"/>
        <xdr:cNvSpPr/>
      </xdr:nvSpPr>
      <xdr:spPr>
        <a:xfrm>
          <a:off x="1968500" y="96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134688</xdr:rowOff>
    </xdr:from>
    <xdr:ext cx="534377" cy="259045"/>
    <xdr:sp macro="" textlink="">
      <xdr:nvSpPr>
        <xdr:cNvPr id="145" name="テキスト ボックス 144"/>
        <xdr:cNvSpPr txBox="1"/>
      </xdr:nvSpPr>
      <xdr:spPr>
        <a:xfrm>
          <a:off x="1752111" y="97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130937</xdr:rowOff>
    </xdr:from>
    <xdr:to>
      <xdr:col>6</xdr:col>
      <xdr:colOff>38100</xdr:colOff>
      <xdr:row>57</xdr:row>
      <xdr:rowOff>61087</xdr:rowOff>
    </xdr:to>
    <xdr:sp macro="" textlink="">
      <xdr:nvSpPr>
        <xdr:cNvPr id="146" name="楕円 145"/>
        <xdr:cNvSpPr/>
      </xdr:nvSpPr>
      <xdr:spPr>
        <a:xfrm>
          <a:off x="1079500" y="97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52214</xdr:rowOff>
    </xdr:from>
    <xdr:ext cx="534377" cy="259045"/>
    <xdr:sp macro="" textlink="">
      <xdr:nvSpPr>
        <xdr:cNvPr id="147" name="テキスト ボックス 146"/>
        <xdr:cNvSpPr txBox="1"/>
      </xdr:nvSpPr>
      <xdr:spPr>
        <a:xfrm>
          <a:off x="863111" y="982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78492</xdr:rowOff>
    </xdr:from>
    <xdr:to>
      <xdr:col>24</xdr:col>
      <xdr:colOff>63500</xdr:colOff>
      <xdr:row>75</xdr:row>
      <xdr:rowOff>112782</xdr:rowOff>
    </xdr:to>
    <xdr:cxnSp macro="">
      <xdr:nvCxnSpPr>
        <xdr:cNvPr id="172" name="直線コネクタ 171"/>
        <xdr:cNvCxnSpPr/>
      </xdr:nvCxnSpPr>
      <xdr:spPr>
        <a:xfrm>
          <a:off x="3797300" y="1293724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38544</xdr:rowOff>
    </xdr:from>
    <xdr:to>
      <xdr:col>19</xdr:col>
      <xdr:colOff>177800</xdr:colOff>
      <xdr:row>75</xdr:row>
      <xdr:rowOff>78492</xdr:rowOff>
    </xdr:to>
    <xdr:cxnSp macro="">
      <xdr:nvCxnSpPr>
        <xdr:cNvPr id="175" name="直線コネクタ 174"/>
        <xdr:cNvCxnSpPr/>
      </xdr:nvCxnSpPr>
      <xdr:spPr>
        <a:xfrm>
          <a:off x="2908300" y="12897294"/>
          <a:ext cx="8890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38544</xdr:rowOff>
    </xdr:from>
    <xdr:to>
      <xdr:col>15</xdr:col>
      <xdr:colOff>50800</xdr:colOff>
      <xdr:row>75</xdr:row>
      <xdr:rowOff>69691</xdr:rowOff>
    </xdr:to>
    <xdr:cxnSp macro="">
      <xdr:nvCxnSpPr>
        <xdr:cNvPr id="178" name="直線コネクタ 177"/>
        <xdr:cNvCxnSpPr/>
      </xdr:nvCxnSpPr>
      <xdr:spPr>
        <a:xfrm flipV="1">
          <a:off x="2019300" y="12897294"/>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69691</xdr:rowOff>
    </xdr:from>
    <xdr:to>
      <xdr:col>10</xdr:col>
      <xdr:colOff>114300</xdr:colOff>
      <xdr:row>75</xdr:row>
      <xdr:rowOff>88265</xdr:rowOff>
    </xdr:to>
    <xdr:cxnSp macro="">
      <xdr:nvCxnSpPr>
        <xdr:cNvPr id="181" name="直線コネクタ 180"/>
        <xdr:cNvCxnSpPr/>
      </xdr:nvCxnSpPr>
      <xdr:spPr>
        <a:xfrm flipV="1">
          <a:off x="1130300" y="12928441"/>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61982</xdr:rowOff>
    </xdr:from>
    <xdr:to>
      <xdr:col>24</xdr:col>
      <xdr:colOff>114300</xdr:colOff>
      <xdr:row>75</xdr:row>
      <xdr:rowOff>163582</xdr:rowOff>
    </xdr:to>
    <xdr:sp macro="" textlink="">
      <xdr:nvSpPr>
        <xdr:cNvPr id="191" name="楕円 190"/>
        <xdr:cNvSpPr/>
      </xdr:nvSpPr>
      <xdr:spPr>
        <a:xfrm>
          <a:off x="4584700" y="12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84859</xdr:rowOff>
    </xdr:from>
    <xdr:ext cx="469744" cy="259045"/>
    <xdr:sp macro="" textlink="">
      <xdr:nvSpPr>
        <xdr:cNvPr id="192" name="維持補修費該当値テキスト"/>
        <xdr:cNvSpPr txBox="1"/>
      </xdr:nvSpPr>
      <xdr:spPr>
        <a:xfrm>
          <a:off x="4686300" y="127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27692</xdr:rowOff>
    </xdr:from>
    <xdr:to>
      <xdr:col>20</xdr:col>
      <xdr:colOff>38100</xdr:colOff>
      <xdr:row>75</xdr:row>
      <xdr:rowOff>129292</xdr:rowOff>
    </xdr:to>
    <xdr:sp macro="" textlink="">
      <xdr:nvSpPr>
        <xdr:cNvPr id="193" name="楕円 192"/>
        <xdr:cNvSpPr/>
      </xdr:nvSpPr>
      <xdr:spPr>
        <a:xfrm>
          <a:off x="3746500" y="12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145819</xdr:rowOff>
    </xdr:from>
    <xdr:ext cx="469744" cy="259045"/>
    <xdr:sp macro="" textlink="">
      <xdr:nvSpPr>
        <xdr:cNvPr id="194" name="テキスト ボックス 193"/>
        <xdr:cNvSpPr txBox="1"/>
      </xdr:nvSpPr>
      <xdr:spPr>
        <a:xfrm>
          <a:off x="3562428" y="1266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159194</xdr:rowOff>
    </xdr:from>
    <xdr:to>
      <xdr:col>15</xdr:col>
      <xdr:colOff>101600</xdr:colOff>
      <xdr:row>75</xdr:row>
      <xdr:rowOff>89344</xdr:rowOff>
    </xdr:to>
    <xdr:sp macro="" textlink="">
      <xdr:nvSpPr>
        <xdr:cNvPr id="195" name="楕円 194"/>
        <xdr:cNvSpPr/>
      </xdr:nvSpPr>
      <xdr:spPr>
        <a:xfrm>
          <a:off x="2857500" y="128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105871</xdr:rowOff>
    </xdr:from>
    <xdr:ext cx="469744" cy="259045"/>
    <xdr:sp macro="" textlink="">
      <xdr:nvSpPr>
        <xdr:cNvPr id="196" name="テキスト ボックス 195"/>
        <xdr:cNvSpPr txBox="1"/>
      </xdr:nvSpPr>
      <xdr:spPr>
        <a:xfrm>
          <a:off x="2673428" y="126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18891</xdr:rowOff>
    </xdr:from>
    <xdr:to>
      <xdr:col>10</xdr:col>
      <xdr:colOff>165100</xdr:colOff>
      <xdr:row>75</xdr:row>
      <xdr:rowOff>120491</xdr:rowOff>
    </xdr:to>
    <xdr:sp macro="" textlink="">
      <xdr:nvSpPr>
        <xdr:cNvPr id="197" name="楕円 196"/>
        <xdr:cNvSpPr/>
      </xdr:nvSpPr>
      <xdr:spPr>
        <a:xfrm>
          <a:off x="1968500" y="128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137018</xdr:rowOff>
    </xdr:from>
    <xdr:ext cx="469744" cy="259045"/>
    <xdr:sp macro="" textlink="">
      <xdr:nvSpPr>
        <xdr:cNvPr id="198" name="テキスト ボックス 197"/>
        <xdr:cNvSpPr txBox="1"/>
      </xdr:nvSpPr>
      <xdr:spPr>
        <a:xfrm>
          <a:off x="1784428" y="1265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37465</xdr:rowOff>
    </xdr:from>
    <xdr:to>
      <xdr:col>6</xdr:col>
      <xdr:colOff>38100</xdr:colOff>
      <xdr:row>75</xdr:row>
      <xdr:rowOff>139065</xdr:rowOff>
    </xdr:to>
    <xdr:sp macro="" textlink="">
      <xdr:nvSpPr>
        <xdr:cNvPr id="199" name="楕円 198"/>
        <xdr:cNvSpPr/>
      </xdr:nvSpPr>
      <xdr:spPr>
        <a:xfrm>
          <a:off x="10795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155592</xdr:rowOff>
    </xdr:from>
    <xdr:ext cx="469744" cy="259045"/>
    <xdr:sp macro="" textlink="">
      <xdr:nvSpPr>
        <xdr:cNvPr id="200" name="テキスト ボックス 199"/>
        <xdr:cNvSpPr txBox="1"/>
      </xdr:nvSpPr>
      <xdr:spPr>
        <a:xfrm>
          <a:off x="895428" y="1267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125462</xdr:rowOff>
    </xdr:from>
    <xdr:to>
      <xdr:col>24</xdr:col>
      <xdr:colOff>63500</xdr:colOff>
      <xdr:row>98</xdr:row>
      <xdr:rowOff>21481</xdr:rowOff>
    </xdr:to>
    <xdr:cxnSp macro="">
      <xdr:nvCxnSpPr>
        <xdr:cNvPr id="232" name="直線コネクタ 231"/>
        <xdr:cNvCxnSpPr/>
      </xdr:nvCxnSpPr>
      <xdr:spPr>
        <a:xfrm flipV="1">
          <a:off x="3797300" y="16584662"/>
          <a:ext cx="838200" cy="23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75119</xdr:rowOff>
    </xdr:from>
    <xdr:ext cx="534377" cy="259045"/>
    <xdr:sp macro="" textlink="">
      <xdr:nvSpPr>
        <xdr:cNvPr id="233" name="扶助費平均値テキスト"/>
        <xdr:cNvSpPr txBox="1"/>
      </xdr:nvSpPr>
      <xdr:spPr>
        <a:xfrm>
          <a:off x="4686300" y="1636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21481</xdr:rowOff>
    </xdr:from>
    <xdr:to>
      <xdr:col>19</xdr:col>
      <xdr:colOff>177800</xdr:colOff>
      <xdr:row>98</xdr:row>
      <xdr:rowOff>147293</xdr:rowOff>
    </xdr:to>
    <xdr:cxnSp macro="">
      <xdr:nvCxnSpPr>
        <xdr:cNvPr id="235" name="直線コネクタ 234"/>
        <xdr:cNvCxnSpPr/>
      </xdr:nvCxnSpPr>
      <xdr:spPr>
        <a:xfrm flipV="1">
          <a:off x="2908300" y="16823581"/>
          <a:ext cx="889000" cy="1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116284</xdr:rowOff>
    </xdr:from>
    <xdr:to>
      <xdr:col>15</xdr:col>
      <xdr:colOff>50800</xdr:colOff>
      <xdr:row>98</xdr:row>
      <xdr:rowOff>147293</xdr:rowOff>
    </xdr:to>
    <xdr:cxnSp macro="">
      <xdr:nvCxnSpPr>
        <xdr:cNvPr id="238" name="直線コネクタ 237"/>
        <xdr:cNvCxnSpPr/>
      </xdr:nvCxnSpPr>
      <xdr:spPr>
        <a:xfrm>
          <a:off x="2019300" y="16746934"/>
          <a:ext cx="889000" cy="2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116284</xdr:rowOff>
    </xdr:from>
    <xdr:to>
      <xdr:col>10</xdr:col>
      <xdr:colOff>114300</xdr:colOff>
      <xdr:row>99</xdr:row>
      <xdr:rowOff>116416</xdr:rowOff>
    </xdr:to>
    <xdr:cxnSp macro="">
      <xdr:nvCxnSpPr>
        <xdr:cNvPr id="241" name="直線コネクタ 240"/>
        <xdr:cNvCxnSpPr/>
      </xdr:nvCxnSpPr>
      <xdr:spPr>
        <a:xfrm flipV="1">
          <a:off x="1130300" y="16746934"/>
          <a:ext cx="889000" cy="34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74662</xdr:rowOff>
    </xdr:from>
    <xdr:to>
      <xdr:col>24</xdr:col>
      <xdr:colOff>114300</xdr:colOff>
      <xdr:row>97</xdr:row>
      <xdr:rowOff>4812</xdr:rowOff>
    </xdr:to>
    <xdr:sp macro="" textlink="">
      <xdr:nvSpPr>
        <xdr:cNvPr id="251" name="楕円 250"/>
        <xdr:cNvSpPr/>
      </xdr:nvSpPr>
      <xdr:spPr>
        <a:xfrm>
          <a:off x="4584700" y="165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53089</xdr:rowOff>
    </xdr:from>
    <xdr:ext cx="534377" cy="259045"/>
    <xdr:sp macro="" textlink="">
      <xdr:nvSpPr>
        <xdr:cNvPr id="252" name="扶助費該当値テキスト"/>
        <xdr:cNvSpPr txBox="1"/>
      </xdr:nvSpPr>
      <xdr:spPr>
        <a:xfrm>
          <a:off x="4686300" y="165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142131</xdr:rowOff>
    </xdr:from>
    <xdr:to>
      <xdr:col>20</xdr:col>
      <xdr:colOff>38100</xdr:colOff>
      <xdr:row>98</xdr:row>
      <xdr:rowOff>72281</xdr:rowOff>
    </xdr:to>
    <xdr:sp macro="" textlink="">
      <xdr:nvSpPr>
        <xdr:cNvPr id="253" name="楕円 252"/>
        <xdr:cNvSpPr/>
      </xdr:nvSpPr>
      <xdr:spPr>
        <a:xfrm>
          <a:off x="3746500" y="1677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63408</xdr:rowOff>
    </xdr:from>
    <xdr:ext cx="534377" cy="259045"/>
    <xdr:sp macro="" textlink="">
      <xdr:nvSpPr>
        <xdr:cNvPr id="254" name="テキスト ボックス 253"/>
        <xdr:cNvSpPr txBox="1"/>
      </xdr:nvSpPr>
      <xdr:spPr>
        <a:xfrm>
          <a:off x="3530111" y="1686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96493</xdr:rowOff>
    </xdr:from>
    <xdr:to>
      <xdr:col>15</xdr:col>
      <xdr:colOff>101600</xdr:colOff>
      <xdr:row>99</xdr:row>
      <xdr:rowOff>26643</xdr:rowOff>
    </xdr:to>
    <xdr:sp macro="" textlink="">
      <xdr:nvSpPr>
        <xdr:cNvPr id="255" name="楕円 254"/>
        <xdr:cNvSpPr/>
      </xdr:nvSpPr>
      <xdr:spPr>
        <a:xfrm>
          <a:off x="2857500" y="1689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17770</xdr:rowOff>
    </xdr:from>
    <xdr:ext cx="534377" cy="259045"/>
    <xdr:sp macro="" textlink="">
      <xdr:nvSpPr>
        <xdr:cNvPr id="256" name="テキスト ボックス 255"/>
        <xdr:cNvSpPr txBox="1"/>
      </xdr:nvSpPr>
      <xdr:spPr>
        <a:xfrm>
          <a:off x="2641111" y="1699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65484</xdr:rowOff>
    </xdr:from>
    <xdr:to>
      <xdr:col>10</xdr:col>
      <xdr:colOff>165100</xdr:colOff>
      <xdr:row>97</xdr:row>
      <xdr:rowOff>167084</xdr:rowOff>
    </xdr:to>
    <xdr:sp macro="" textlink="">
      <xdr:nvSpPr>
        <xdr:cNvPr id="257" name="楕円 256"/>
        <xdr:cNvSpPr/>
      </xdr:nvSpPr>
      <xdr:spPr>
        <a:xfrm>
          <a:off x="1968500" y="1669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158211</xdr:rowOff>
    </xdr:from>
    <xdr:ext cx="534377" cy="259045"/>
    <xdr:sp macro="" textlink="">
      <xdr:nvSpPr>
        <xdr:cNvPr id="258" name="テキスト ボックス 257"/>
        <xdr:cNvSpPr txBox="1"/>
      </xdr:nvSpPr>
      <xdr:spPr>
        <a:xfrm>
          <a:off x="1752111" y="167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65616</xdr:rowOff>
    </xdr:from>
    <xdr:to>
      <xdr:col>6</xdr:col>
      <xdr:colOff>38100</xdr:colOff>
      <xdr:row>99</xdr:row>
      <xdr:rowOff>167216</xdr:rowOff>
    </xdr:to>
    <xdr:sp macro="" textlink="">
      <xdr:nvSpPr>
        <xdr:cNvPr id="259" name="楕円 258"/>
        <xdr:cNvSpPr/>
      </xdr:nvSpPr>
      <xdr:spPr>
        <a:xfrm>
          <a:off x="1079500" y="170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158343</xdr:rowOff>
    </xdr:from>
    <xdr:ext cx="534377" cy="259045"/>
    <xdr:sp macro="" textlink="">
      <xdr:nvSpPr>
        <xdr:cNvPr id="260" name="テキスト ボックス 259"/>
        <xdr:cNvSpPr txBox="1"/>
      </xdr:nvSpPr>
      <xdr:spPr>
        <a:xfrm>
          <a:off x="863111" y="1713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38202</xdr:rowOff>
    </xdr:from>
    <xdr:to>
      <xdr:col>55</xdr:col>
      <xdr:colOff>0</xdr:colOff>
      <xdr:row>36</xdr:row>
      <xdr:rowOff>134904</xdr:rowOff>
    </xdr:to>
    <xdr:cxnSp macro="">
      <xdr:nvCxnSpPr>
        <xdr:cNvPr id="287" name="直線コネクタ 286"/>
        <xdr:cNvCxnSpPr/>
      </xdr:nvCxnSpPr>
      <xdr:spPr>
        <a:xfrm flipV="1">
          <a:off x="9639300" y="6210402"/>
          <a:ext cx="838200" cy="9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134429</xdr:rowOff>
    </xdr:from>
    <xdr:to>
      <xdr:col>50</xdr:col>
      <xdr:colOff>114300</xdr:colOff>
      <xdr:row>36</xdr:row>
      <xdr:rowOff>134904</xdr:rowOff>
    </xdr:to>
    <xdr:cxnSp macro="">
      <xdr:nvCxnSpPr>
        <xdr:cNvPr id="290" name="直線コネクタ 289"/>
        <xdr:cNvCxnSpPr/>
      </xdr:nvCxnSpPr>
      <xdr:spPr>
        <a:xfrm>
          <a:off x="8750300" y="6306629"/>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134429</xdr:rowOff>
    </xdr:from>
    <xdr:to>
      <xdr:col>45</xdr:col>
      <xdr:colOff>177800</xdr:colOff>
      <xdr:row>36</xdr:row>
      <xdr:rowOff>150234</xdr:rowOff>
    </xdr:to>
    <xdr:cxnSp macro="">
      <xdr:nvCxnSpPr>
        <xdr:cNvPr id="293" name="直線コネクタ 292"/>
        <xdr:cNvCxnSpPr/>
      </xdr:nvCxnSpPr>
      <xdr:spPr>
        <a:xfrm flipV="1">
          <a:off x="7861300" y="6306629"/>
          <a:ext cx="8890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12562</xdr:rowOff>
    </xdr:from>
    <xdr:to>
      <xdr:col>41</xdr:col>
      <xdr:colOff>50800</xdr:colOff>
      <xdr:row>36</xdr:row>
      <xdr:rowOff>150234</xdr:rowOff>
    </xdr:to>
    <xdr:cxnSp macro="">
      <xdr:nvCxnSpPr>
        <xdr:cNvPr id="296" name="直線コネクタ 295"/>
        <xdr:cNvCxnSpPr/>
      </xdr:nvCxnSpPr>
      <xdr:spPr>
        <a:xfrm>
          <a:off x="6972300" y="5841862"/>
          <a:ext cx="889000" cy="48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158852</xdr:rowOff>
    </xdr:from>
    <xdr:to>
      <xdr:col>55</xdr:col>
      <xdr:colOff>50800</xdr:colOff>
      <xdr:row>36</xdr:row>
      <xdr:rowOff>89002</xdr:rowOff>
    </xdr:to>
    <xdr:sp macro="" textlink="">
      <xdr:nvSpPr>
        <xdr:cNvPr id="306" name="楕円 305"/>
        <xdr:cNvSpPr/>
      </xdr:nvSpPr>
      <xdr:spPr>
        <a:xfrm>
          <a:off x="10426700" y="61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10279</xdr:rowOff>
    </xdr:from>
    <xdr:ext cx="534377" cy="259045"/>
    <xdr:sp macro="" textlink="">
      <xdr:nvSpPr>
        <xdr:cNvPr id="307" name="補助費等該当値テキスト"/>
        <xdr:cNvSpPr txBox="1"/>
      </xdr:nvSpPr>
      <xdr:spPr>
        <a:xfrm>
          <a:off x="10528300" y="60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84104</xdr:rowOff>
    </xdr:from>
    <xdr:to>
      <xdr:col>50</xdr:col>
      <xdr:colOff>165100</xdr:colOff>
      <xdr:row>37</xdr:row>
      <xdr:rowOff>14254</xdr:rowOff>
    </xdr:to>
    <xdr:sp macro="" textlink="">
      <xdr:nvSpPr>
        <xdr:cNvPr id="308" name="楕円 307"/>
        <xdr:cNvSpPr/>
      </xdr:nvSpPr>
      <xdr:spPr>
        <a:xfrm>
          <a:off x="9588500" y="62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30781</xdr:rowOff>
    </xdr:from>
    <xdr:ext cx="534377" cy="259045"/>
    <xdr:sp macro="" textlink="">
      <xdr:nvSpPr>
        <xdr:cNvPr id="309" name="テキスト ボックス 308"/>
        <xdr:cNvSpPr txBox="1"/>
      </xdr:nvSpPr>
      <xdr:spPr>
        <a:xfrm>
          <a:off x="9372111" y="60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83629</xdr:rowOff>
    </xdr:from>
    <xdr:to>
      <xdr:col>46</xdr:col>
      <xdr:colOff>38100</xdr:colOff>
      <xdr:row>37</xdr:row>
      <xdr:rowOff>13779</xdr:rowOff>
    </xdr:to>
    <xdr:sp macro="" textlink="">
      <xdr:nvSpPr>
        <xdr:cNvPr id="310" name="楕円 309"/>
        <xdr:cNvSpPr/>
      </xdr:nvSpPr>
      <xdr:spPr>
        <a:xfrm>
          <a:off x="8699500" y="62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30306</xdr:rowOff>
    </xdr:from>
    <xdr:ext cx="534377" cy="259045"/>
    <xdr:sp macro="" textlink="">
      <xdr:nvSpPr>
        <xdr:cNvPr id="311" name="テキスト ボックス 310"/>
        <xdr:cNvSpPr txBox="1"/>
      </xdr:nvSpPr>
      <xdr:spPr>
        <a:xfrm>
          <a:off x="8483111" y="60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99434</xdr:rowOff>
    </xdr:from>
    <xdr:to>
      <xdr:col>41</xdr:col>
      <xdr:colOff>101600</xdr:colOff>
      <xdr:row>37</xdr:row>
      <xdr:rowOff>29584</xdr:rowOff>
    </xdr:to>
    <xdr:sp macro="" textlink="">
      <xdr:nvSpPr>
        <xdr:cNvPr id="312" name="楕円 311"/>
        <xdr:cNvSpPr/>
      </xdr:nvSpPr>
      <xdr:spPr>
        <a:xfrm>
          <a:off x="7810500" y="62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46111</xdr:rowOff>
    </xdr:from>
    <xdr:ext cx="534377" cy="259045"/>
    <xdr:sp macro="" textlink="">
      <xdr:nvSpPr>
        <xdr:cNvPr id="313" name="テキスト ボックス 312"/>
        <xdr:cNvSpPr txBox="1"/>
      </xdr:nvSpPr>
      <xdr:spPr>
        <a:xfrm>
          <a:off x="7594111" y="604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133212</xdr:rowOff>
    </xdr:from>
    <xdr:to>
      <xdr:col>36</xdr:col>
      <xdr:colOff>165100</xdr:colOff>
      <xdr:row>34</xdr:row>
      <xdr:rowOff>63362</xdr:rowOff>
    </xdr:to>
    <xdr:sp macro="" textlink="">
      <xdr:nvSpPr>
        <xdr:cNvPr id="314" name="楕円 313"/>
        <xdr:cNvSpPr/>
      </xdr:nvSpPr>
      <xdr:spPr>
        <a:xfrm>
          <a:off x="6921500" y="579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79889</xdr:rowOff>
    </xdr:from>
    <xdr:ext cx="599010" cy="259045"/>
    <xdr:sp macro="" textlink="">
      <xdr:nvSpPr>
        <xdr:cNvPr id="315" name="テキスト ボックス 314"/>
        <xdr:cNvSpPr txBox="1"/>
      </xdr:nvSpPr>
      <xdr:spPr>
        <a:xfrm>
          <a:off x="6672795" y="556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90627</xdr:rowOff>
    </xdr:from>
    <xdr:to>
      <xdr:col>55</xdr:col>
      <xdr:colOff>0</xdr:colOff>
      <xdr:row>57</xdr:row>
      <xdr:rowOff>121724</xdr:rowOff>
    </xdr:to>
    <xdr:cxnSp macro="">
      <xdr:nvCxnSpPr>
        <xdr:cNvPr id="344" name="直線コネクタ 343"/>
        <xdr:cNvCxnSpPr/>
      </xdr:nvCxnSpPr>
      <xdr:spPr>
        <a:xfrm>
          <a:off x="9639300" y="9863277"/>
          <a:ext cx="838200" cy="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22161</xdr:rowOff>
    </xdr:from>
    <xdr:to>
      <xdr:col>50</xdr:col>
      <xdr:colOff>114300</xdr:colOff>
      <xdr:row>57</xdr:row>
      <xdr:rowOff>90627</xdr:rowOff>
    </xdr:to>
    <xdr:cxnSp macro="">
      <xdr:nvCxnSpPr>
        <xdr:cNvPr id="347" name="直線コネクタ 346"/>
        <xdr:cNvCxnSpPr/>
      </xdr:nvCxnSpPr>
      <xdr:spPr>
        <a:xfrm>
          <a:off x="8750300" y="9794811"/>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22161</xdr:rowOff>
    </xdr:from>
    <xdr:to>
      <xdr:col>45</xdr:col>
      <xdr:colOff>177800</xdr:colOff>
      <xdr:row>58</xdr:row>
      <xdr:rowOff>24226</xdr:rowOff>
    </xdr:to>
    <xdr:cxnSp macro="">
      <xdr:nvCxnSpPr>
        <xdr:cNvPr id="350" name="直線コネクタ 349"/>
        <xdr:cNvCxnSpPr/>
      </xdr:nvCxnSpPr>
      <xdr:spPr>
        <a:xfrm flipV="1">
          <a:off x="7861300" y="9794811"/>
          <a:ext cx="889000" cy="17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101158</xdr:rowOff>
    </xdr:from>
    <xdr:to>
      <xdr:col>41</xdr:col>
      <xdr:colOff>50800</xdr:colOff>
      <xdr:row>58</xdr:row>
      <xdr:rowOff>24226</xdr:rowOff>
    </xdr:to>
    <xdr:cxnSp macro="">
      <xdr:nvCxnSpPr>
        <xdr:cNvPr id="353" name="直線コネクタ 352"/>
        <xdr:cNvCxnSpPr/>
      </xdr:nvCxnSpPr>
      <xdr:spPr>
        <a:xfrm>
          <a:off x="6972300" y="9873808"/>
          <a:ext cx="889000" cy="9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70924</xdr:rowOff>
    </xdr:from>
    <xdr:to>
      <xdr:col>55</xdr:col>
      <xdr:colOff>50800</xdr:colOff>
      <xdr:row>58</xdr:row>
      <xdr:rowOff>1074</xdr:rowOff>
    </xdr:to>
    <xdr:sp macro="" textlink="">
      <xdr:nvSpPr>
        <xdr:cNvPr id="363" name="楕円 362"/>
        <xdr:cNvSpPr/>
      </xdr:nvSpPr>
      <xdr:spPr>
        <a:xfrm>
          <a:off x="10426700" y="98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157301</xdr:rowOff>
    </xdr:from>
    <xdr:ext cx="534377" cy="259045"/>
    <xdr:sp macro="" textlink="">
      <xdr:nvSpPr>
        <xdr:cNvPr id="364" name="普通建設事業費該当値テキスト"/>
        <xdr:cNvSpPr txBox="1"/>
      </xdr:nvSpPr>
      <xdr:spPr>
        <a:xfrm>
          <a:off x="10528300" y="97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39827</xdr:rowOff>
    </xdr:from>
    <xdr:to>
      <xdr:col>50</xdr:col>
      <xdr:colOff>165100</xdr:colOff>
      <xdr:row>57</xdr:row>
      <xdr:rowOff>141427</xdr:rowOff>
    </xdr:to>
    <xdr:sp macro="" textlink="">
      <xdr:nvSpPr>
        <xdr:cNvPr id="365" name="楕円 364"/>
        <xdr:cNvSpPr/>
      </xdr:nvSpPr>
      <xdr:spPr>
        <a:xfrm>
          <a:off x="9588500" y="98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132554</xdr:rowOff>
    </xdr:from>
    <xdr:ext cx="534377" cy="259045"/>
    <xdr:sp macro="" textlink="">
      <xdr:nvSpPr>
        <xdr:cNvPr id="366" name="テキスト ボックス 365"/>
        <xdr:cNvSpPr txBox="1"/>
      </xdr:nvSpPr>
      <xdr:spPr>
        <a:xfrm>
          <a:off x="9372111" y="990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142811</xdr:rowOff>
    </xdr:from>
    <xdr:to>
      <xdr:col>46</xdr:col>
      <xdr:colOff>38100</xdr:colOff>
      <xdr:row>57</xdr:row>
      <xdr:rowOff>72961</xdr:rowOff>
    </xdr:to>
    <xdr:sp macro="" textlink="">
      <xdr:nvSpPr>
        <xdr:cNvPr id="367" name="楕円 366"/>
        <xdr:cNvSpPr/>
      </xdr:nvSpPr>
      <xdr:spPr>
        <a:xfrm>
          <a:off x="8699500" y="97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89488</xdr:rowOff>
    </xdr:from>
    <xdr:ext cx="534377" cy="259045"/>
    <xdr:sp macro="" textlink="">
      <xdr:nvSpPr>
        <xdr:cNvPr id="368" name="テキスト ボックス 367"/>
        <xdr:cNvSpPr txBox="1"/>
      </xdr:nvSpPr>
      <xdr:spPr>
        <a:xfrm>
          <a:off x="8483111" y="95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144876</xdr:rowOff>
    </xdr:from>
    <xdr:to>
      <xdr:col>41</xdr:col>
      <xdr:colOff>101600</xdr:colOff>
      <xdr:row>58</xdr:row>
      <xdr:rowOff>75026</xdr:rowOff>
    </xdr:to>
    <xdr:sp macro="" textlink="">
      <xdr:nvSpPr>
        <xdr:cNvPr id="369" name="楕円 368"/>
        <xdr:cNvSpPr/>
      </xdr:nvSpPr>
      <xdr:spPr>
        <a:xfrm>
          <a:off x="7810500" y="99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66153</xdr:rowOff>
    </xdr:from>
    <xdr:ext cx="534377" cy="259045"/>
    <xdr:sp macro="" textlink="">
      <xdr:nvSpPr>
        <xdr:cNvPr id="370" name="テキスト ボックス 369"/>
        <xdr:cNvSpPr txBox="1"/>
      </xdr:nvSpPr>
      <xdr:spPr>
        <a:xfrm>
          <a:off x="7594111" y="100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50358</xdr:rowOff>
    </xdr:from>
    <xdr:to>
      <xdr:col>36</xdr:col>
      <xdr:colOff>165100</xdr:colOff>
      <xdr:row>57</xdr:row>
      <xdr:rowOff>151958</xdr:rowOff>
    </xdr:to>
    <xdr:sp macro="" textlink="">
      <xdr:nvSpPr>
        <xdr:cNvPr id="371" name="楕円 370"/>
        <xdr:cNvSpPr/>
      </xdr:nvSpPr>
      <xdr:spPr>
        <a:xfrm>
          <a:off x="6921500" y="98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143085</xdr:rowOff>
    </xdr:from>
    <xdr:ext cx="534377" cy="259045"/>
    <xdr:sp macro="" textlink="">
      <xdr:nvSpPr>
        <xdr:cNvPr id="372" name="テキスト ボックス 371"/>
        <xdr:cNvSpPr txBox="1"/>
      </xdr:nvSpPr>
      <xdr:spPr>
        <a:xfrm>
          <a:off x="6705111" y="991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17769</xdr:rowOff>
    </xdr:from>
    <xdr:to>
      <xdr:col>55</xdr:col>
      <xdr:colOff>0</xdr:colOff>
      <xdr:row>79</xdr:row>
      <xdr:rowOff>77781</xdr:rowOff>
    </xdr:to>
    <xdr:cxnSp macro="">
      <xdr:nvCxnSpPr>
        <xdr:cNvPr id="403" name="直線コネクタ 402"/>
        <xdr:cNvCxnSpPr/>
      </xdr:nvCxnSpPr>
      <xdr:spPr>
        <a:xfrm flipV="1">
          <a:off x="9639300" y="13562319"/>
          <a:ext cx="838200" cy="6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8277</xdr:rowOff>
    </xdr:from>
    <xdr:to>
      <xdr:col>50</xdr:col>
      <xdr:colOff>114300</xdr:colOff>
      <xdr:row>79</xdr:row>
      <xdr:rowOff>77781</xdr:rowOff>
    </xdr:to>
    <xdr:cxnSp macro="">
      <xdr:nvCxnSpPr>
        <xdr:cNvPr id="406" name="直線コネクタ 405"/>
        <xdr:cNvCxnSpPr/>
      </xdr:nvCxnSpPr>
      <xdr:spPr>
        <a:xfrm>
          <a:off x="8750300" y="13552827"/>
          <a:ext cx="889000" cy="6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8277</xdr:rowOff>
    </xdr:from>
    <xdr:to>
      <xdr:col>45</xdr:col>
      <xdr:colOff>177800</xdr:colOff>
      <xdr:row>79</xdr:row>
      <xdr:rowOff>94993</xdr:rowOff>
    </xdr:to>
    <xdr:cxnSp macro="">
      <xdr:nvCxnSpPr>
        <xdr:cNvPr id="409" name="直線コネクタ 408"/>
        <xdr:cNvCxnSpPr/>
      </xdr:nvCxnSpPr>
      <xdr:spPr>
        <a:xfrm flipV="1">
          <a:off x="7861300" y="13552827"/>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17529</xdr:rowOff>
    </xdr:from>
    <xdr:to>
      <xdr:col>41</xdr:col>
      <xdr:colOff>50800</xdr:colOff>
      <xdr:row>79</xdr:row>
      <xdr:rowOff>94993</xdr:rowOff>
    </xdr:to>
    <xdr:cxnSp macro="">
      <xdr:nvCxnSpPr>
        <xdr:cNvPr id="412" name="直線コネクタ 411"/>
        <xdr:cNvCxnSpPr/>
      </xdr:nvCxnSpPr>
      <xdr:spPr>
        <a:xfrm>
          <a:off x="6972300" y="13562079"/>
          <a:ext cx="889000" cy="7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138419</xdr:rowOff>
    </xdr:from>
    <xdr:to>
      <xdr:col>55</xdr:col>
      <xdr:colOff>50800</xdr:colOff>
      <xdr:row>79</xdr:row>
      <xdr:rowOff>68569</xdr:rowOff>
    </xdr:to>
    <xdr:sp macro="" textlink="">
      <xdr:nvSpPr>
        <xdr:cNvPr id="422" name="楕円 421"/>
        <xdr:cNvSpPr/>
      </xdr:nvSpPr>
      <xdr:spPr>
        <a:xfrm>
          <a:off x="10426700" y="135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53346</xdr:rowOff>
    </xdr:from>
    <xdr:ext cx="469744" cy="259045"/>
    <xdr:sp macro="" textlink="">
      <xdr:nvSpPr>
        <xdr:cNvPr id="423" name="普通建設事業費 （ うち新規整備　）該当値テキスト"/>
        <xdr:cNvSpPr txBox="1"/>
      </xdr:nvSpPr>
      <xdr:spPr>
        <a:xfrm>
          <a:off x="10528300" y="1342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26981</xdr:rowOff>
    </xdr:from>
    <xdr:to>
      <xdr:col>50</xdr:col>
      <xdr:colOff>165100</xdr:colOff>
      <xdr:row>79</xdr:row>
      <xdr:rowOff>128581</xdr:rowOff>
    </xdr:to>
    <xdr:sp macro="" textlink="">
      <xdr:nvSpPr>
        <xdr:cNvPr id="424" name="楕円 423"/>
        <xdr:cNvSpPr/>
      </xdr:nvSpPr>
      <xdr:spPr>
        <a:xfrm>
          <a:off x="9588500" y="135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119708</xdr:rowOff>
    </xdr:from>
    <xdr:ext cx="469744" cy="259045"/>
    <xdr:sp macro="" textlink="">
      <xdr:nvSpPr>
        <xdr:cNvPr id="425" name="テキスト ボックス 424"/>
        <xdr:cNvSpPr txBox="1"/>
      </xdr:nvSpPr>
      <xdr:spPr>
        <a:xfrm>
          <a:off x="9404428" y="136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128927</xdr:rowOff>
    </xdr:from>
    <xdr:to>
      <xdr:col>46</xdr:col>
      <xdr:colOff>38100</xdr:colOff>
      <xdr:row>79</xdr:row>
      <xdr:rowOff>59077</xdr:rowOff>
    </xdr:to>
    <xdr:sp macro="" textlink="">
      <xdr:nvSpPr>
        <xdr:cNvPr id="426" name="楕円 425"/>
        <xdr:cNvSpPr/>
      </xdr:nvSpPr>
      <xdr:spPr>
        <a:xfrm>
          <a:off x="8699500" y="135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50204</xdr:rowOff>
    </xdr:from>
    <xdr:ext cx="469744" cy="259045"/>
    <xdr:sp macro="" textlink="">
      <xdr:nvSpPr>
        <xdr:cNvPr id="427" name="テキスト ボックス 426"/>
        <xdr:cNvSpPr txBox="1"/>
      </xdr:nvSpPr>
      <xdr:spPr>
        <a:xfrm>
          <a:off x="8515428" y="1359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44193</xdr:rowOff>
    </xdr:from>
    <xdr:to>
      <xdr:col>41</xdr:col>
      <xdr:colOff>101600</xdr:colOff>
      <xdr:row>79</xdr:row>
      <xdr:rowOff>145793</xdr:rowOff>
    </xdr:to>
    <xdr:sp macro="" textlink="">
      <xdr:nvSpPr>
        <xdr:cNvPr id="428" name="楕円 427"/>
        <xdr:cNvSpPr/>
      </xdr:nvSpPr>
      <xdr:spPr>
        <a:xfrm>
          <a:off x="7810500" y="135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136920</xdr:rowOff>
    </xdr:from>
    <xdr:ext cx="378565" cy="259045"/>
    <xdr:sp macro="" textlink="">
      <xdr:nvSpPr>
        <xdr:cNvPr id="429" name="テキスト ボックス 428"/>
        <xdr:cNvSpPr txBox="1"/>
      </xdr:nvSpPr>
      <xdr:spPr>
        <a:xfrm>
          <a:off x="7672017" y="13681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138179</xdr:rowOff>
    </xdr:from>
    <xdr:to>
      <xdr:col>36</xdr:col>
      <xdr:colOff>165100</xdr:colOff>
      <xdr:row>79</xdr:row>
      <xdr:rowOff>68329</xdr:rowOff>
    </xdr:to>
    <xdr:sp macro="" textlink="">
      <xdr:nvSpPr>
        <xdr:cNvPr id="430" name="楕円 429"/>
        <xdr:cNvSpPr/>
      </xdr:nvSpPr>
      <xdr:spPr>
        <a:xfrm>
          <a:off x="6921500" y="1351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59456</xdr:rowOff>
    </xdr:from>
    <xdr:ext cx="469744" cy="259045"/>
    <xdr:sp macro="" textlink="">
      <xdr:nvSpPr>
        <xdr:cNvPr id="431" name="テキスト ボックス 430"/>
        <xdr:cNvSpPr txBox="1"/>
      </xdr:nvSpPr>
      <xdr:spPr>
        <a:xfrm>
          <a:off x="6737428" y="1360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139509</xdr:rowOff>
    </xdr:from>
    <xdr:to>
      <xdr:col>55</xdr:col>
      <xdr:colOff>0</xdr:colOff>
      <xdr:row>97</xdr:row>
      <xdr:rowOff>61849</xdr:rowOff>
    </xdr:to>
    <xdr:cxnSp macro="">
      <xdr:nvCxnSpPr>
        <xdr:cNvPr id="460" name="直線コネクタ 459"/>
        <xdr:cNvCxnSpPr/>
      </xdr:nvCxnSpPr>
      <xdr:spPr>
        <a:xfrm>
          <a:off x="9639300" y="16598709"/>
          <a:ext cx="838200" cy="9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93650</xdr:rowOff>
    </xdr:from>
    <xdr:to>
      <xdr:col>50</xdr:col>
      <xdr:colOff>114300</xdr:colOff>
      <xdr:row>96</xdr:row>
      <xdr:rowOff>139509</xdr:rowOff>
    </xdr:to>
    <xdr:cxnSp macro="">
      <xdr:nvCxnSpPr>
        <xdr:cNvPr id="463" name="直線コネクタ 462"/>
        <xdr:cNvCxnSpPr/>
      </xdr:nvCxnSpPr>
      <xdr:spPr>
        <a:xfrm>
          <a:off x="8750300" y="16552850"/>
          <a:ext cx="889000" cy="4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93650</xdr:rowOff>
    </xdr:from>
    <xdr:to>
      <xdr:col>45</xdr:col>
      <xdr:colOff>177800</xdr:colOff>
      <xdr:row>97</xdr:row>
      <xdr:rowOff>134226</xdr:rowOff>
    </xdr:to>
    <xdr:cxnSp macro="">
      <xdr:nvCxnSpPr>
        <xdr:cNvPr id="466" name="直線コネクタ 465"/>
        <xdr:cNvCxnSpPr/>
      </xdr:nvCxnSpPr>
      <xdr:spPr>
        <a:xfrm flipV="1">
          <a:off x="7861300" y="16552850"/>
          <a:ext cx="889000" cy="21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53505</xdr:rowOff>
    </xdr:from>
    <xdr:to>
      <xdr:col>41</xdr:col>
      <xdr:colOff>50800</xdr:colOff>
      <xdr:row>97</xdr:row>
      <xdr:rowOff>134226</xdr:rowOff>
    </xdr:to>
    <xdr:cxnSp macro="">
      <xdr:nvCxnSpPr>
        <xdr:cNvPr id="469" name="直線コネクタ 468"/>
        <xdr:cNvCxnSpPr/>
      </xdr:nvCxnSpPr>
      <xdr:spPr>
        <a:xfrm>
          <a:off x="6972300" y="16684155"/>
          <a:ext cx="889000" cy="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11049</xdr:rowOff>
    </xdr:from>
    <xdr:to>
      <xdr:col>55</xdr:col>
      <xdr:colOff>50800</xdr:colOff>
      <xdr:row>97</xdr:row>
      <xdr:rowOff>112649</xdr:rowOff>
    </xdr:to>
    <xdr:sp macro="" textlink="">
      <xdr:nvSpPr>
        <xdr:cNvPr id="479" name="楕円 478"/>
        <xdr:cNvSpPr/>
      </xdr:nvSpPr>
      <xdr:spPr>
        <a:xfrm>
          <a:off x="10426700" y="166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160926</xdr:rowOff>
    </xdr:from>
    <xdr:ext cx="534377" cy="259045"/>
    <xdr:sp macro="" textlink="">
      <xdr:nvSpPr>
        <xdr:cNvPr id="480" name="普通建設事業費 （ うち更新整備　）該当値テキスト"/>
        <xdr:cNvSpPr txBox="1"/>
      </xdr:nvSpPr>
      <xdr:spPr>
        <a:xfrm>
          <a:off x="10528300" y="166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88709</xdr:rowOff>
    </xdr:from>
    <xdr:to>
      <xdr:col>50</xdr:col>
      <xdr:colOff>165100</xdr:colOff>
      <xdr:row>97</xdr:row>
      <xdr:rowOff>18859</xdr:rowOff>
    </xdr:to>
    <xdr:sp macro="" textlink="">
      <xdr:nvSpPr>
        <xdr:cNvPr id="481" name="楕円 480"/>
        <xdr:cNvSpPr/>
      </xdr:nvSpPr>
      <xdr:spPr>
        <a:xfrm>
          <a:off x="9588500" y="1654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35386</xdr:rowOff>
    </xdr:from>
    <xdr:ext cx="534377" cy="259045"/>
    <xdr:sp macro="" textlink="">
      <xdr:nvSpPr>
        <xdr:cNvPr id="482" name="テキスト ボックス 481"/>
        <xdr:cNvSpPr txBox="1"/>
      </xdr:nvSpPr>
      <xdr:spPr>
        <a:xfrm>
          <a:off x="9372111" y="1632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42850</xdr:rowOff>
    </xdr:from>
    <xdr:to>
      <xdr:col>46</xdr:col>
      <xdr:colOff>38100</xdr:colOff>
      <xdr:row>96</xdr:row>
      <xdr:rowOff>144450</xdr:rowOff>
    </xdr:to>
    <xdr:sp macro="" textlink="">
      <xdr:nvSpPr>
        <xdr:cNvPr id="483" name="楕円 482"/>
        <xdr:cNvSpPr/>
      </xdr:nvSpPr>
      <xdr:spPr>
        <a:xfrm>
          <a:off x="8699500" y="165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160977</xdr:rowOff>
    </xdr:from>
    <xdr:ext cx="534377" cy="259045"/>
    <xdr:sp macro="" textlink="">
      <xdr:nvSpPr>
        <xdr:cNvPr id="484" name="テキスト ボックス 483"/>
        <xdr:cNvSpPr txBox="1"/>
      </xdr:nvSpPr>
      <xdr:spPr>
        <a:xfrm>
          <a:off x="8483111" y="162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83426</xdr:rowOff>
    </xdr:from>
    <xdr:to>
      <xdr:col>41</xdr:col>
      <xdr:colOff>101600</xdr:colOff>
      <xdr:row>98</xdr:row>
      <xdr:rowOff>13576</xdr:rowOff>
    </xdr:to>
    <xdr:sp macro="" textlink="">
      <xdr:nvSpPr>
        <xdr:cNvPr id="485" name="楕円 484"/>
        <xdr:cNvSpPr/>
      </xdr:nvSpPr>
      <xdr:spPr>
        <a:xfrm>
          <a:off x="7810500" y="167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4703</xdr:rowOff>
    </xdr:from>
    <xdr:ext cx="534377" cy="259045"/>
    <xdr:sp macro="" textlink="">
      <xdr:nvSpPr>
        <xdr:cNvPr id="486" name="テキスト ボックス 485"/>
        <xdr:cNvSpPr txBox="1"/>
      </xdr:nvSpPr>
      <xdr:spPr>
        <a:xfrm>
          <a:off x="7594111" y="1680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2705</xdr:rowOff>
    </xdr:from>
    <xdr:to>
      <xdr:col>36</xdr:col>
      <xdr:colOff>165100</xdr:colOff>
      <xdr:row>97</xdr:row>
      <xdr:rowOff>104305</xdr:rowOff>
    </xdr:to>
    <xdr:sp macro="" textlink="">
      <xdr:nvSpPr>
        <xdr:cNvPr id="487" name="楕円 486"/>
        <xdr:cNvSpPr/>
      </xdr:nvSpPr>
      <xdr:spPr>
        <a:xfrm>
          <a:off x="6921500" y="166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95432</xdr:rowOff>
    </xdr:from>
    <xdr:ext cx="534377" cy="259045"/>
    <xdr:sp macro="" textlink="">
      <xdr:nvSpPr>
        <xdr:cNvPr id="488" name="テキスト ボックス 487"/>
        <xdr:cNvSpPr txBox="1"/>
      </xdr:nvSpPr>
      <xdr:spPr>
        <a:xfrm>
          <a:off x="6705111" y="167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152861</xdr:rowOff>
    </xdr:from>
    <xdr:to>
      <xdr:col>85</xdr:col>
      <xdr:colOff>127000</xdr:colOff>
      <xdr:row>39</xdr:row>
      <xdr:rowOff>98878</xdr:rowOff>
    </xdr:to>
    <xdr:cxnSp macro="">
      <xdr:nvCxnSpPr>
        <xdr:cNvPr id="519" name="直線コネクタ 518"/>
        <xdr:cNvCxnSpPr/>
      </xdr:nvCxnSpPr>
      <xdr:spPr>
        <a:xfrm flipV="1">
          <a:off x="15481300" y="6667961"/>
          <a:ext cx="838200" cy="1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159290</xdr:rowOff>
    </xdr:from>
    <xdr:ext cx="469744" cy="259045"/>
    <xdr:sp macro="" textlink="">
      <xdr:nvSpPr>
        <xdr:cNvPr id="520" name="災害復旧事業費平均値テキスト"/>
        <xdr:cNvSpPr txBox="1"/>
      </xdr:nvSpPr>
      <xdr:spPr>
        <a:xfrm>
          <a:off x="16370300" y="6674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102061</xdr:rowOff>
    </xdr:from>
    <xdr:to>
      <xdr:col>85</xdr:col>
      <xdr:colOff>177800</xdr:colOff>
      <xdr:row>39</xdr:row>
      <xdr:rowOff>32211</xdr:rowOff>
    </xdr:to>
    <xdr:sp macro="" textlink="">
      <xdr:nvSpPr>
        <xdr:cNvPr id="538" name="楕円 537"/>
        <xdr:cNvSpPr/>
      </xdr:nvSpPr>
      <xdr:spPr>
        <a:xfrm>
          <a:off x="16268700" y="66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61438</xdr:rowOff>
    </xdr:from>
    <xdr:ext cx="469744" cy="259045"/>
    <xdr:sp macro="" textlink="">
      <xdr:nvSpPr>
        <xdr:cNvPr id="539" name="災害復旧事業費該当値テキスト"/>
        <xdr:cNvSpPr txBox="1"/>
      </xdr:nvSpPr>
      <xdr:spPr>
        <a:xfrm>
          <a:off x="16370300" y="64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41573</xdr:rowOff>
    </xdr:from>
    <xdr:to>
      <xdr:col>85</xdr:col>
      <xdr:colOff>127000</xdr:colOff>
      <xdr:row>75</xdr:row>
      <xdr:rowOff>49955</xdr:rowOff>
    </xdr:to>
    <xdr:cxnSp macro="">
      <xdr:nvCxnSpPr>
        <xdr:cNvPr id="625" name="直線コネクタ 624"/>
        <xdr:cNvCxnSpPr/>
      </xdr:nvCxnSpPr>
      <xdr:spPr>
        <a:xfrm>
          <a:off x="15481300" y="12900323"/>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27705</xdr:rowOff>
    </xdr:from>
    <xdr:to>
      <xdr:col>81</xdr:col>
      <xdr:colOff>50800</xdr:colOff>
      <xdr:row>75</xdr:row>
      <xdr:rowOff>41573</xdr:rowOff>
    </xdr:to>
    <xdr:cxnSp macro="">
      <xdr:nvCxnSpPr>
        <xdr:cNvPr id="628" name="直線コネクタ 627"/>
        <xdr:cNvCxnSpPr/>
      </xdr:nvCxnSpPr>
      <xdr:spPr>
        <a:xfrm>
          <a:off x="14592300" y="12886455"/>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27705</xdr:rowOff>
    </xdr:from>
    <xdr:to>
      <xdr:col>76</xdr:col>
      <xdr:colOff>114300</xdr:colOff>
      <xdr:row>75</xdr:row>
      <xdr:rowOff>81807</xdr:rowOff>
    </xdr:to>
    <xdr:cxnSp macro="">
      <xdr:nvCxnSpPr>
        <xdr:cNvPr id="631" name="直線コネクタ 630"/>
        <xdr:cNvCxnSpPr/>
      </xdr:nvCxnSpPr>
      <xdr:spPr>
        <a:xfrm flipV="1">
          <a:off x="13703300" y="1288645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81807</xdr:rowOff>
    </xdr:from>
    <xdr:to>
      <xdr:col>71</xdr:col>
      <xdr:colOff>177800</xdr:colOff>
      <xdr:row>75</xdr:row>
      <xdr:rowOff>123946</xdr:rowOff>
    </xdr:to>
    <xdr:cxnSp macro="">
      <xdr:nvCxnSpPr>
        <xdr:cNvPr id="634" name="直線コネクタ 633"/>
        <xdr:cNvCxnSpPr/>
      </xdr:nvCxnSpPr>
      <xdr:spPr>
        <a:xfrm flipV="1">
          <a:off x="12814300" y="12940557"/>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170605</xdr:rowOff>
    </xdr:from>
    <xdr:to>
      <xdr:col>85</xdr:col>
      <xdr:colOff>177800</xdr:colOff>
      <xdr:row>75</xdr:row>
      <xdr:rowOff>100755</xdr:rowOff>
    </xdr:to>
    <xdr:sp macro="" textlink="">
      <xdr:nvSpPr>
        <xdr:cNvPr id="644" name="楕円 643"/>
        <xdr:cNvSpPr/>
      </xdr:nvSpPr>
      <xdr:spPr>
        <a:xfrm>
          <a:off x="16268700" y="128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22032</xdr:rowOff>
    </xdr:from>
    <xdr:ext cx="534377" cy="259045"/>
    <xdr:sp macro="" textlink="">
      <xdr:nvSpPr>
        <xdr:cNvPr id="645" name="公債費該当値テキスト"/>
        <xdr:cNvSpPr txBox="1"/>
      </xdr:nvSpPr>
      <xdr:spPr>
        <a:xfrm>
          <a:off x="16370300" y="127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162223</xdr:rowOff>
    </xdr:from>
    <xdr:to>
      <xdr:col>81</xdr:col>
      <xdr:colOff>101600</xdr:colOff>
      <xdr:row>75</xdr:row>
      <xdr:rowOff>92373</xdr:rowOff>
    </xdr:to>
    <xdr:sp macro="" textlink="">
      <xdr:nvSpPr>
        <xdr:cNvPr id="646" name="楕円 645"/>
        <xdr:cNvSpPr/>
      </xdr:nvSpPr>
      <xdr:spPr>
        <a:xfrm>
          <a:off x="15430500" y="128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108900</xdr:rowOff>
    </xdr:from>
    <xdr:ext cx="534377" cy="259045"/>
    <xdr:sp macro="" textlink="">
      <xdr:nvSpPr>
        <xdr:cNvPr id="647" name="テキスト ボックス 646"/>
        <xdr:cNvSpPr txBox="1"/>
      </xdr:nvSpPr>
      <xdr:spPr>
        <a:xfrm>
          <a:off x="15214111" y="126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148355</xdr:rowOff>
    </xdr:from>
    <xdr:to>
      <xdr:col>76</xdr:col>
      <xdr:colOff>165100</xdr:colOff>
      <xdr:row>75</xdr:row>
      <xdr:rowOff>78505</xdr:rowOff>
    </xdr:to>
    <xdr:sp macro="" textlink="">
      <xdr:nvSpPr>
        <xdr:cNvPr id="648" name="楕円 647"/>
        <xdr:cNvSpPr/>
      </xdr:nvSpPr>
      <xdr:spPr>
        <a:xfrm>
          <a:off x="14541500" y="128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95032</xdr:rowOff>
    </xdr:from>
    <xdr:ext cx="534377" cy="259045"/>
    <xdr:sp macro="" textlink="">
      <xdr:nvSpPr>
        <xdr:cNvPr id="649" name="テキスト ボックス 648"/>
        <xdr:cNvSpPr txBox="1"/>
      </xdr:nvSpPr>
      <xdr:spPr>
        <a:xfrm>
          <a:off x="14325111" y="1261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31007</xdr:rowOff>
    </xdr:from>
    <xdr:to>
      <xdr:col>72</xdr:col>
      <xdr:colOff>38100</xdr:colOff>
      <xdr:row>75</xdr:row>
      <xdr:rowOff>132607</xdr:rowOff>
    </xdr:to>
    <xdr:sp macro="" textlink="">
      <xdr:nvSpPr>
        <xdr:cNvPr id="650" name="楕円 649"/>
        <xdr:cNvSpPr/>
      </xdr:nvSpPr>
      <xdr:spPr>
        <a:xfrm>
          <a:off x="13652500" y="1288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123734</xdr:rowOff>
    </xdr:from>
    <xdr:ext cx="534377" cy="259045"/>
    <xdr:sp macro="" textlink="">
      <xdr:nvSpPr>
        <xdr:cNvPr id="651" name="テキスト ボックス 650"/>
        <xdr:cNvSpPr txBox="1"/>
      </xdr:nvSpPr>
      <xdr:spPr>
        <a:xfrm>
          <a:off x="13436111" y="12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73146</xdr:rowOff>
    </xdr:from>
    <xdr:to>
      <xdr:col>67</xdr:col>
      <xdr:colOff>101600</xdr:colOff>
      <xdr:row>76</xdr:row>
      <xdr:rowOff>3296</xdr:rowOff>
    </xdr:to>
    <xdr:sp macro="" textlink="">
      <xdr:nvSpPr>
        <xdr:cNvPr id="652" name="楕円 651"/>
        <xdr:cNvSpPr/>
      </xdr:nvSpPr>
      <xdr:spPr>
        <a:xfrm>
          <a:off x="12763500" y="129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19823</xdr:rowOff>
    </xdr:from>
    <xdr:ext cx="534377" cy="259045"/>
    <xdr:sp macro="" textlink="">
      <xdr:nvSpPr>
        <xdr:cNvPr id="653" name="テキスト ボックス 652"/>
        <xdr:cNvSpPr txBox="1"/>
      </xdr:nvSpPr>
      <xdr:spPr>
        <a:xfrm>
          <a:off x="12547111" y="127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57327</xdr:rowOff>
    </xdr:from>
    <xdr:to>
      <xdr:col>85</xdr:col>
      <xdr:colOff>127000</xdr:colOff>
      <xdr:row>98</xdr:row>
      <xdr:rowOff>64005</xdr:rowOff>
    </xdr:to>
    <xdr:cxnSp macro="">
      <xdr:nvCxnSpPr>
        <xdr:cNvPr id="680" name="直線コネクタ 679"/>
        <xdr:cNvCxnSpPr/>
      </xdr:nvCxnSpPr>
      <xdr:spPr>
        <a:xfrm>
          <a:off x="15481300" y="16859427"/>
          <a:ext cx="8382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5476</xdr:rowOff>
    </xdr:from>
    <xdr:to>
      <xdr:col>81</xdr:col>
      <xdr:colOff>50800</xdr:colOff>
      <xdr:row>98</xdr:row>
      <xdr:rowOff>57327</xdr:rowOff>
    </xdr:to>
    <xdr:cxnSp macro="">
      <xdr:nvCxnSpPr>
        <xdr:cNvPr id="683" name="直線コネクタ 682"/>
        <xdr:cNvCxnSpPr/>
      </xdr:nvCxnSpPr>
      <xdr:spPr>
        <a:xfrm>
          <a:off x="14592300" y="16807576"/>
          <a:ext cx="889000" cy="5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5476</xdr:rowOff>
    </xdr:from>
    <xdr:to>
      <xdr:col>76</xdr:col>
      <xdr:colOff>114300</xdr:colOff>
      <xdr:row>98</xdr:row>
      <xdr:rowOff>48791</xdr:rowOff>
    </xdr:to>
    <xdr:cxnSp macro="">
      <xdr:nvCxnSpPr>
        <xdr:cNvPr id="686" name="直線コネクタ 685"/>
        <xdr:cNvCxnSpPr/>
      </xdr:nvCxnSpPr>
      <xdr:spPr>
        <a:xfrm flipV="1">
          <a:off x="13703300" y="16807576"/>
          <a:ext cx="889000" cy="4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48791</xdr:rowOff>
    </xdr:from>
    <xdr:to>
      <xdr:col>71</xdr:col>
      <xdr:colOff>177800</xdr:colOff>
      <xdr:row>98</xdr:row>
      <xdr:rowOff>63151</xdr:rowOff>
    </xdr:to>
    <xdr:cxnSp macro="">
      <xdr:nvCxnSpPr>
        <xdr:cNvPr id="689" name="直線コネクタ 688"/>
        <xdr:cNvCxnSpPr/>
      </xdr:nvCxnSpPr>
      <xdr:spPr>
        <a:xfrm flipV="1">
          <a:off x="12814300" y="16850891"/>
          <a:ext cx="889000" cy="1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13205</xdr:rowOff>
    </xdr:from>
    <xdr:to>
      <xdr:col>85</xdr:col>
      <xdr:colOff>177800</xdr:colOff>
      <xdr:row>98</xdr:row>
      <xdr:rowOff>114805</xdr:rowOff>
    </xdr:to>
    <xdr:sp macro="" textlink="">
      <xdr:nvSpPr>
        <xdr:cNvPr id="699" name="楕円 698"/>
        <xdr:cNvSpPr/>
      </xdr:nvSpPr>
      <xdr:spPr>
        <a:xfrm>
          <a:off x="16268700" y="168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110989</xdr:rowOff>
    </xdr:from>
    <xdr:ext cx="534377" cy="259045"/>
    <xdr:sp macro="" textlink="">
      <xdr:nvSpPr>
        <xdr:cNvPr id="700" name="積立金該当値テキスト"/>
        <xdr:cNvSpPr txBox="1"/>
      </xdr:nvSpPr>
      <xdr:spPr>
        <a:xfrm>
          <a:off x="16370300"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6527</xdr:rowOff>
    </xdr:from>
    <xdr:to>
      <xdr:col>81</xdr:col>
      <xdr:colOff>101600</xdr:colOff>
      <xdr:row>98</xdr:row>
      <xdr:rowOff>108127</xdr:rowOff>
    </xdr:to>
    <xdr:sp macro="" textlink="">
      <xdr:nvSpPr>
        <xdr:cNvPr id="701" name="楕円 700"/>
        <xdr:cNvSpPr/>
      </xdr:nvSpPr>
      <xdr:spPr>
        <a:xfrm>
          <a:off x="15430500" y="1680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99254</xdr:rowOff>
    </xdr:from>
    <xdr:ext cx="534377" cy="259045"/>
    <xdr:sp macro="" textlink="">
      <xdr:nvSpPr>
        <xdr:cNvPr id="702" name="テキスト ボックス 701"/>
        <xdr:cNvSpPr txBox="1"/>
      </xdr:nvSpPr>
      <xdr:spPr>
        <a:xfrm>
          <a:off x="15214111" y="1690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126126</xdr:rowOff>
    </xdr:from>
    <xdr:to>
      <xdr:col>76</xdr:col>
      <xdr:colOff>165100</xdr:colOff>
      <xdr:row>98</xdr:row>
      <xdr:rowOff>56276</xdr:rowOff>
    </xdr:to>
    <xdr:sp macro="" textlink="">
      <xdr:nvSpPr>
        <xdr:cNvPr id="703" name="楕円 702"/>
        <xdr:cNvSpPr/>
      </xdr:nvSpPr>
      <xdr:spPr>
        <a:xfrm>
          <a:off x="14541500" y="167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47403</xdr:rowOff>
    </xdr:from>
    <xdr:ext cx="534377" cy="259045"/>
    <xdr:sp macro="" textlink="">
      <xdr:nvSpPr>
        <xdr:cNvPr id="704" name="テキスト ボックス 703"/>
        <xdr:cNvSpPr txBox="1"/>
      </xdr:nvSpPr>
      <xdr:spPr>
        <a:xfrm>
          <a:off x="14325111" y="168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169441</xdr:rowOff>
    </xdr:from>
    <xdr:to>
      <xdr:col>72</xdr:col>
      <xdr:colOff>38100</xdr:colOff>
      <xdr:row>98</xdr:row>
      <xdr:rowOff>99591</xdr:rowOff>
    </xdr:to>
    <xdr:sp macro="" textlink="">
      <xdr:nvSpPr>
        <xdr:cNvPr id="705" name="楕円 704"/>
        <xdr:cNvSpPr/>
      </xdr:nvSpPr>
      <xdr:spPr>
        <a:xfrm>
          <a:off x="13652500" y="1680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90718</xdr:rowOff>
    </xdr:from>
    <xdr:ext cx="534377" cy="259045"/>
    <xdr:sp macro="" textlink="">
      <xdr:nvSpPr>
        <xdr:cNvPr id="706" name="テキスト ボックス 705"/>
        <xdr:cNvSpPr txBox="1"/>
      </xdr:nvSpPr>
      <xdr:spPr>
        <a:xfrm>
          <a:off x="13436111" y="1689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12351</xdr:rowOff>
    </xdr:from>
    <xdr:to>
      <xdr:col>67</xdr:col>
      <xdr:colOff>101600</xdr:colOff>
      <xdr:row>98</xdr:row>
      <xdr:rowOff>113951</xdr:rowOff>
    </xdr:to>
    <xdr:sp macro="" textlink="">
      <xdr:nvSpPr>
        <xdr:cNvPr id="707" name="楕円 706"/>
        <xdr:cNvSpPr/>
      </xdr:nvSpPr>
      <xdr:spPr>
        <a:xfrm>
          <a:off x="12763500" y="168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105078</xdr:rowOff>
    </xdr:from>
    <xdr:ext cx="534377" cy="259045"/>
    <xdr:sp macro="" textlink="">
      <xdr:nvSpPr>
        <xdr:cNvPr id="708" name="テキスト ボックス 707"/>
        <xdr:cNvSpPr txBox="1"/>
      </xdr:nvSpPr>
      <xdr:spPr>
        <a:xfrm>
          <a:off x="12547111" y="169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5969</xdr:rowOff>
    </xdr:from>
    <xdr:to>
      <xdr:col>116</xdr:col>
      <xdr:colOff>63500</xdr:colOff>
      <xdr:row>39</xdr:row>
      <xdr:rowOff>44450</xdr:rowOff>
    </xdr:to>
    <xdr:cxnSp macro="">
      <xdr:nvCxnSpPr>
        <xdr:cNvPr id="737" name="直線コネクタ 736"/>
        <xdr:cNvCxnSpPr/>
      </xdr:nvCxnSpPr>
      <xdr:spPr>
        <a:xfrm flipV="1">
          <a:off x="21323300" y="6006719"/>
          <a:ext cx="838200" cy="7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8" name="投資及び出資金平均値テキスト"/>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126619</xdr:rowOff>
    </xdr:from>
    <xdr:to>
      <xdr:col>116</xdr:col>
      <xdr:colOff>114300</xdr:colOff>
      <xdr:row>35</xdr:row>
      <xdr:rowOff>56769</xdr:rowOff>
    </xdr:to>
    <xdr:sp macro="" textlink="">
      <xdr:nvSpPr>
        <xdr:cNvPr id="756" name="楕円 755"/>
        <xdr:cNvSpPr/>
      </xdr:nvSpPr>
      <xdr:spPr>
        <a:xfrm>
          <a:off x="22110700" y="59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149496</xdr:rowOff>
    </xdr:from>
    <xdr:ext cx="469744" cy="259045"/>
    <xdr:sp macro="" textlink="">
      <xdr:nvSpPr>
        <xdr:cNvPr id="757" name="投資及び出資金該当値テキスト"/>
        <xdr:cNvSpPr txBox="1"/>
      </xdr:nvSpPr>
      <xdr:spPr>
        <a:xfrm>
          <a:off x="22212300" y="580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6" name="直線コネクタ 79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9" name="直線コネクタ 79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2" name="直線コネクタ 80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5" name="直線コネクタ 80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5" name="楕円 81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6"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7" name="楕円 81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8" name="テキスト ボックス 81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9" name="楕円 81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0" name="テキスト ボックス 819"/>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1" name="楕円 82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2" name="テキスト ボックス 821"/>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3" name="楕円 82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4" name="テキスト ボックス 823"/>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52169</xdr:rowOff>
    </xdr:from>
    <xdr:to>
      <xdr:col>116</xdr:col>
      <xdr:colOff>63500</xdr:colOff>
      <xdr:row>76</xdr:row>
      <xdr:rowOff>37150</xdr:rowOff>
    </xdr:to>
    <xdr:cxnSp macro="">
      <xdr:nvCxnSpPr>
        <xdr:cNvPr id="852" name="直線コネクタ 851"/>
        <xdr:cNvCxnSpPr/>
      </xdr:nvCxnSpPr>
      <xdr:spPr>
        <a:xfrm>
          <a:off x="21323300" y="12568019"/>
          <a:ext cx="838200" cy="49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52169</xdr:rowOff>
    </xdr:from>
    <xdr:to>
      <xdr:col>111</xdr:col>
      <xdr:colOff>177800</xdr:colOff>
      <xdr:row>73</xdr:row>
      <xdr:rowOff>130511</xdr:rowOff>
    </xdr:to>
    <xdr:cxnSp macro="">
      <xdr:nvCxnSpPr>
        <xdr:cNvPr id="855" name="直線コネクタ 854"/>
        <xdr:cNvCxnSpPr/>
      </xdr:nvCxnSpPr>
      <xdr:spPr>
        <a:xfrm flipV="1">
          <a:off x="20434300" y="12568019"/>
          <a:ext cx="889000" cy="7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130511</xdr:rowOff>
    </xdr:from>
    <xdr:to>
      <xdr:col>107</xdr:col>
      <xdr:colOff>50800</xdr:colOff>
      <xdr:row>74</xdr:row>
      <xdr:rowOff>71280</xdr:rowOff>
    </xdr:to>
    <xdr:cxnSp macro="">
      <xdr:nvCxnSpPr>
        <xdr:cNvPr id="858" name="直線コネクタ 857"/>
        <xdr:cNvCxnSpPr/>
      </xdr:nvCxnSpPr>
      <xdr:spPr>
        <a:xfrm flipV="1">
          <a:off x="19545300" y="12646361"/>
          <a:ext cx="889000" cy="1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57564</xdr:rowOff>
    </xdr:from>
    <xdr:to>
      <xdr:col>102</xdr:col>
      <xdr:colOff>114300</xdr:colOff>
      <xdr:row>74</xdr:row>
      <xdr:rowOff>71280</xdr:rowOff>
    </xdr:to>
    <xdr:cxnSp macro="">
      <xdr:nvCxnSpPr>
        <xdr:cNvPr id="861" name="直線コネクタ 860"/>
        <xdr:cNvCxnSpPr/>
      </xdr:nvCxnSpPr>
      <xdr:spPr>
        <a:xfrm>
          <a:off x="18656300" y="127448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157800</xdr:rowOff>
    </xdr:from>
    <xdr:to>
      <xdr:col>116</xdr:col>
      <xdr:colOff>114300</xdr:colOff>
      <xdr:row>76</xdr:row>
      <xdr:rowOff>87950</xdr:rowOff>
    </xdr:to>
    <xdr:sp macro="" textlink="">
      <xdr:nvSpPr>
        <xdr:cNvPr id="871" name="楕円 870"/>
        <xdr:cNvSpPr/>
      </xdr:nvSpPr>
      <xdr:spPr>
        <a:xfrm>
          <a:off x="22110700" y="130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9227</xdr:rowOff>
    </xdr:from>
    <xdr:ext cx="534377" cy="259045"/>
    <xdr:sp macro="" textlink="">
      <xdr:nvSpPr>
        <xdr:cNvPr id="872" name="繰出金該当値テキスト"/>
        <xdr:cNvSpPr txBox="1"/>
      </xdr:nvSpPr>
      <xdr:spPr>
        <a:xfrm>
          <a:off x="22212300" y="128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1369</xdr:rowOff>
    </xdr:from>
    <xdr:to>
      <xdr:col>112</xdr:col>
      <xdr:colOff>38100</xdr:colOff>
      <xdr:row>73</xdr:row>
      <xdr:rowOff>102969</xdr:rowOff>
    </xdr:to>
    <xdr:sp macro="" textlink="">
      <xdr:nvSpPr>
        <xdr:cNvPr id="873" name="楕円 872"/>
        <xdr:cNvSpPr/>
      </xdr:nvSpPr>
      <xdr:spPr>
        <a:xfrm>
          <a:off x="21272500" y="1251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119496</xdr:rowOff>
    </xdr:from>
    <xdr:ext cx="534377" cy="259045"/>
    <xdr:sp macro="" textlink="">
      <xdr:nvSpPr>
        <xdr:cNvPr id="874" name="テキスト ボックス 873"/>
        <xdr:cNvSpPr txBox="1"/>
      </xdr:nvSpPr>
      <xdr:spPr>
        <a:xfrm>
          <a:off x="21056111" y="122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79711</xdr:rowOff>
    </xdr:from>
    <xdr:to>
      <xdr:col>107</xdr:col>
      <xdr:colOff>101600</xdr:colOff>
      <xdr:row>74</xdr:row>
      <xdr:rowOff>9861</xdr:rowOff>
    </xdr:to>
    <xdr:sp macro="" textlink="">
      <xdr:nvSpPr>
        <xdr:cNvPr id="875" name="楕円 874"/>
        <xdr:cNvSpPr/>
      </xdr:nvSpPr>
      <xdr:spPr>
        <a:xfrm>
          <a:off x="20383500" y="125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26388</xdr:rowOff>
    </xdr:from>
    <xdr:ext cx="534377" cy="259045"/>
    <xdr:sp macro="" textlink="">
      <xdr:nvSpPr>
        <xdr:cNvPr id="876" name="テキスト ボックス 875"/>
        <xdr:cNvSpPr txBox="1"/>
      </xdr:nvSpPr>
      <xdr:spPr>
        <a:xfrm>
          <a:off x="20167111" y="1237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20480</xdr:rowOff>
    </xdr:from>
    <xdr:to>
      <xdr:col>102</xdr:col>
      <xdr:colOff>165100</xdr:colOff>
      <xdr:row>74</xdr:row>
      <xdr:rowOff>122080</xdr:rowOff>
    </xdr:to>
    <xdr:sp macro="" textlink="">
      <xdr:nvSpPr>
        <xdr:cNvPr id="877" name="楕円 876"/>
        <xdr:cNvSpPr/>
      </xdr:nvSpPr>
      <xdr:spPr>
        <a:xfrm>
          <a:off x="19494500" y="127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138607</xdr:rowOff>
    </xdr:from>
    <xdr:ext cx="534377" cy="259045"/>
    <xdr:sp macro="" textlink="">
      <xdr:nvSpPr>
        <xdr:cNvPr id="878" name="テキスト ボックス 877"/>
        <xdr:cNvSpPr txBox="1"/>
      </xdr:nvSpPr>
      <xdr:spPr>
        <a:xfrm>
          <a:off x="19278111" y="1248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6764</xdr:rowOff>
    </xdr:from>
    <xdr:to>
      <xdr:col>98</xdr:col>
      <xdr:colOff>38100</xdr:colOff>
      <xdr:row>74</xdr:row>
      <xdr:rowOff>108364</xdr:rowOff>
    </xdr:to>
    <xdr:sp macro="" textlink="">
      <xdr:nvSpPr>
        <xdr:cNvPr id="879" name="楕円 878"/>
        <xdr:cNvSpPr/>
      </xdr:nvSpPr>
      <xdr:spPr>
        <a:xfrm>
          <a:off x="18605500" y="126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124891</xdr:rowOff>
    </xdr:from>
    <xdr:ext cx="534377" cy="259045"/>
    <xdr:sp macro="" textlink="">
      <xdr:nvSpPr>
        <xdr:cNvPr id="880" name="テキスト ボックス 879"/>
        <xdr:cNvSpPr txBox="1"/>
      </xdr:nvSpPr>
      <xdr:spPr>
        <a:xfrm>
          <a:off x="18389111" y="1246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89,872</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円となっており、前年度より増加した。要因としては物価高騰対応重点支援事業の増によるものである。</a:t>
          </a:r>
        </a:p>
        <a:p>
          <a:r>
            <a:rPr kumimoji="1" lang="ja-JP" altLang="en-US" sz="1300">
              <a:latin typeface="ＭＳ Ｐゴシック" panose="020B0600070205080204" pitchFamily="50" charset="-128"/>
              <a:ea typeface="ＭＳ Ｐゴシック" panose="020B0600070205080204" pitchFamily="50" charset="-128"/>
            </a:rPr>
            <a:t>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9,505</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円となっており、前年度より増加し、類似団体平均を上回る結果となった。要因としては、公共下水道事業会計・農業集落排水事業会計への出資金によるものである。</a:t>
          </a:r>
        </a:p>
        <a:p>
          <a:r>
            <a:rPr kumimoji="1" lang="ja-JP" altLang="en-US" sz="1300">
              <a:latin typeface="ＭＳ Ｐゴシック" panose="020B0600070205080204" pitchFamily="50" charset="-128"/>
              <a:ea typeface="ＭＳ Ｐゴシック" panose="020B0600070205080204" pitchFamily="50" charset="-128"/>
            </a:rPr>
            <a:t>災害復旧事業は住民一人当たり</a:t>
          </a:r>
          <a:r>
            <a:rPr kumimoji="1" lang="en-US" altLang="ja-JP" sz="1300">
              <a:latin typeface="ＭＳ Ｐゴシック" panose="020B0600070205080204" pitchFamily="50" charset="-128"/>
              <a:ea typeface="ＭＳ Ｐゴシック" panose="020B0600070205080204" pitchFamily="50" charset="-128"/>
            </a:rPr>
            <a:t>3,597</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円となっており、前年度より増加し、類似団体平均を上回る結果となった。要因としては台風による増水被害の復旧事業の増によるものである。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住民一人当たりのコストを増加させないよう総合計画に基づき事業の取捨選択を徹底していくことで、事業費を抑制していく。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22,461
21,688
38.80
10,858,230
10,550,322
307,118
6,063,642
7,906,146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133495</xdr:rowOff>
    </xdr:from>
    <xdr:to>
      <xdr:col>24</xdr:col>
      <xdr:colOff>63500</xdr:colOff>
      <xdr:row>36</xdr:row>
      <xdr:rowOff>163540</xdr:rowOff>
    </xdr:to>
    <xdr:cxnSp macro="">
      <xdr:nvCxnSpPr>
        <xdr:cNvPr id="63" name="直線コネクタ 62"/>
        <xdr:cNvCxnSpPr/>
      </xdr:nvCxnSpPr>
      <xdr:spPr>
        <a:xfrm>
          <a:off x="3797300" y="6134245"/>
          <a:ext cx="838200" cy="20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133495</xdr:rowOff>
    </xdr:from>
    <xdr:to>
      <xdr:col>19</xdr:col>
      <xdr:colOff>177800</xdr:colOff>
      <xdr:row>37</xdr:row>
      <xdr:rowOff>105737</xdr:rowOff>
    </xdr:to>
    <xdr:cxnSp macro="">
      <xdr:nvCxnSpPr>
        <xdr:cNvPr id="66" name="直線コネクタ 65"/>
        <xdr:cNvCxnSpPr/>
      </xdr:nvCxnSpPr>
      <xdr:spPr>
        <a:xfrm flipV="1">
          <a:off x="2908300" y="6134245"/>
          <a:ext cx="889000" cy="3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105737</xdr:rowOff>
    </xdr:from>
    <xdr:to>
      <xdr:col>15</xdr:col>
      <xdr:colOff>50800</xdr:colOff>
      <xdr:row>37</xdr:row>
      <xdr:rowOff>115207</xdr:rowOff>
    </xdr:to>
    <xdr:cxnSp macro="">
      <xdr:nvCxnSpPr>
        <xdr:cNvPr id="69" name="直線コネクタ 68"/>
        <xdr:cNvCxnSpPr/>
      </xdr:nvCxnSpPr>
      <xdr:spPr>
        <a:xfrm flipV="1">
          <a:off x="2019300" y="6449387"/>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107043</xdr:rowOff>
    </xdr:from>
    <xdr:to>
      <xdr:col>10</xdr:col>
      <xdr:colOff>114300</xdr:colOff>
      <xdr:row>37</xdr:row>
      <xdr:rowOff>115207</xdr:rowOff>
    </xdr:to>
    <xdr:cxnSp macro="">
      <xdr:nvCxnSpPr>
        <xdr:cNvPr id="72" name="直線コネクタ 71"/>
        <xdr:cNvCxnSpPr/>
      </xdr:nvCxnSpPr>
      <xdr:spPr>
        <a:xfrm>
          <a:off x="1130300" y="64506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112740</xdr:rowOff>
    </xdr:from>
    <xdr:to>
      <xdr:col>24</xdr:col>
      <xdr:colOff>114300</xdr:colOff>
      <xdr:row>37</xdr:row>
      <xdr:rowOff>42890</xdr:rowOff>
    </xdr:to>
    <xdr:sp macro="" textlink="">
      <xdr:nvSpPr>
        <xdr:cNvPr id="82" name="楕円 81"/>
        <xdr:cNvSpPr/>
      </xdr:nvSpPr>
      <xdr:spPr>
        <a:xfrm>
          <a:off x="4584700" y="62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91167</xdr:rowOff>
    </xdr:from>
    <xdr:ext cx="469744" cy="259045"/>
    <xdr:sp macro="" textlink="">
      <xdr:nvSpPr>
        <xdr:cNvPr id="83" name="議会費該当値テキスト"/>
        <xdr:cNvSpPr txBox="1"/>
      </xdr:nvSpPr>
      <xdr:spPr>
        <a:xfrm>
          <a:off x="4686300" y="626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82695</xdr:rowOff>
    </xdr:from>
    <xdr:to>
      <xdr:col>20</xdr:col>
      <xdr:colOff>38100</xdr:colOff>
      <xdr:row>36</xdr:row>
      <xdr:rowOff>12845</xdr:rowOff>
    </xdr:to>
    <xdr:sp macro="" textlink="">
      <xdr:nvSpPr>
        <xdr:cNvPr id="84" name="楕円 83"/>
        <xdr:cNvSpPr/>
      </xdr:nvSpPr>
      <xdr:spPr>
        <a:xfrm>
          <a:off x="3746500" y="60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3972</xdr:rowOff>
    </xdr:from>
    <xdr:ext cx="469744" cy="259045"/>
    <xdr:sp macro="" textlink="">
      <xdr:nvSpPr>
        <xdr:cNvPr id="85" name="テキスト ボックス 84"/>
        <xdr:cNvSpPr txBox="1"/>
      </xdr:nvSpPr>
      <xdr:spPr>
        <a:xfrm>
          <a:off x="3562428" y="61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54937</xdr:rowOff>
    </xdr:from>
    <xdr:to>
      <xdr:col>15</xdr:col>
      <xdr:colOff>101600</xdr:colOff>
      <xdr:row>37</xdr:row>
      <xdr:rowOff>156537</xdr:rowOff>
    </xdr:to>
    <xdr:sp macro="" textlink="">
      <xdr:nvSpPr>
        <xdr:cNvPr id="86" name="楕円 85"/>
        <xdr:cNvSpPr/>
      </xdr:nvSpPr>
      <xdr:spPr>
        <a:xfrm>
          <a:off x="2857500" y="639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147664</xdr:rowOff>
    </xdr:from>
    <xdr:ext cx="469744" cy="259045"/>
    <xdr:sp macro="" textlink="">
      <xdr:nvSpPr>
        <xdr:cNvPr id="87" name="テキスト ボックス 86"/>
        <xdr:cNvSpPr txBox="1"/>
      </xdr:nvSpPr>
      <xdr:spPr>
        <a:xfrm>
          <a:off x="2673428" y="649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64407</xdr:rowOff>
    </xdr:from>
    <xdr:to>
      <xdr:col>10</xdr:col>
      <xdr:colOff>165100</xdr:colOff>
      <xdr:row>37</xdr:row>
      <xdr:rowOff>166007</xdr:rowOff>
    </xdr:to>
    <xdr:sp macro="" textlink="">
      <xdr:nvSpPr>
        <xdr:cNvPr id="88" name="楕円 87"/>
        <xdr:cNvSpPr/>
      </xdr:nvSpPr>
      <xdr:spPr>
        <a:xfrm>
          <a:off x="1968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157134</xdr:rowOff>
    </xdr:from>
    <xdr:ext cx="469744" cy="259045"/>
    <xdr:sp macro="" textlink="">
      <xdr:nvSpPr>
        <xdr:cNvPr id="89" name="テキスト ボックス 88"/>
        <xdr:cNvSpPr txBox="1"/>
      </xdr:nvSpPr>
      <xdr:spPr>
        <a:xfrm>
          <a:off x="1784428" y="650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56243</xdr:rowOff>
    </xdr:from>
    <xdr:to>
      <xdr:col>6</xdr:col>
      <xdr:colOff>38100</xdr:colOff>
      <xdr:row>37</xdr:row>
      <xdr:rowOff>157843</xdr:rowOff>
    </xdr:to>
    <xdr:sp macro="" textlink="">
      <xdr:nvSpPr>
        <xdr:cNvPr id="90" name="楕円 89"/>
        <xdr:cNvSpPr/>
      </xdr:nvSpPr>
      <xdr:spPr>
        <a:xfrm>
          <a:off x="10795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148970</xdr:rowOff>
    </xdr:from>
    <xdr:ext cx="469744" cy="259045"/>
    <xdr:sp macro="" textlink="">
      <xdr:nvSpPr>
        <xdr:cNvPr id="91" name="テキスト ボックス 90"/>
        <xdr:cNvSpPr txBox="1"/>
      </xdr:nvSpPr>
      <xdr:spPr>
        <a:xfrm>
          <a:off x="895428" y="64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124223</xdr:rowOff>
    </xdr:from>
    <xdr:to>
      <xdr:col>24</xdr:col>
      <xdr:colOff>63500</xdr:colOff>
      <xdr:row>57</xdr:row>
      <xdr:rowOff>135052</xdr:rowOff>
    </xdr:to>
    <xdr:cxnSp macro="">
      <xdr:nvCxnSpPr>
        <xdr:cNvPr id="118" name="直線コネクタ 117"/>
        <xdr:cNvCxnSpPr/>
      </xdr:nvCxnSpPr>
      <xdr:spPr>
        <a:xfrm flipV="1">
          <a:off x="3797300" y="9896873"/>
          <a:ext cx="838200" cy="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101263</xdr:rowOff>
    </xdr:from>
    <xdr:to>
      <xdr:col>19</xdr:col>
      <xdr:colOff>177800</xdr:colOff>
      <xdr:row>57</xdr:row>
      <xdr:rowOff>135052</xdr:rowOff>
    </xdr:to>
    <xdr:cxnSp macro="">
      <xdr:nvCxnSpPr>
        <xdr:cNvPr id="121" name="直線コネクタ 120"/>
        <xdr:cNvCxnSpPr/>
      </xdr:nvCxnSpPr>
      <xdr:spPr>
        <a:xfrm>
          <a:off x="2908300" y="9873913"/>
          <a:ext cx="889000" cy="3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101263</xdr:rowOff>
    </xdr:from>
    <xdr:to>
      <xdr:col>15</xdr:col>
      <xdr:colOff>50800</xdr:colOff>
      <xdr:row>57</xdr:row>
      <xdr:rowOff>158793</xdr:rowOff>
    </xdr:to>
    <xdr:cxnSp macro="">
      <xdr:nvCxnSpPr>
        <xdr:cNvPr id="124" name="直線コネクタ 123"/>
        <xdr:cNvCxnSpPr/>
      </xdr:nvCxnSpPr>
      <xdr:spPr>
        <a:xfrm flipV="1">
          <a:off x="2019300" y="9873913"/>
          <a:ext cx="889000" cy="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115629</xdr:rowOff>
    </xdr:from>
    <xdr:to>
      <xdr:col>10</xdr:col>
      <xdr:colOff>114300</xdr:colOff>
      <xdr:row>57</xdr:row>
      <xdr:rowOff>158793</xdr:rowOff>
    </xdr:to>
    <xdr:cxnSp macro="">
      <xdr:nvCxnSpPr>
        <xdr:cNvPr id="127" name="直線コネクタ 126"/>
        <xdr:cNvCxnSpPr/>
      </xdr:nvCxnSpPr>
      <xdr:spPr>
        <a:xfrm>
          <a:off x="1130300" y="9716829"/>
          <a:ext cx="889000" cy="2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73423</xdr:rowOff>
    </xdr:from>
    <xdr:to>
      <xdr:col>24</xdr:col>
      <xdr:colOff>114300</xdr:colOff>
      <xdr:row>58</xdr:row>
      <xdr:rowOff>3573</xdr:rowOff>
    </xdr:to>
    <xdr:sp macro="" textlink="">
      <xdr:nvSpPr>
        <xdr:cNvPr id="137" name="楕円 136"/>
        <xdr:cNvSpPr/>
      </xdr:nvSpPr>
      <xdr:spPr>
        <a:xfrm>
          <a:off x="4584700" y="98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9036</xdr:rowOff>
    </xdr:from>
    <xdr:ext cx="534377" cy="259045"/>
    <xdr:sp macro="" textlink="">
      <xdr:nvSpPr>
        <xdr:cNvPr id="138" name="総務費該当値テキスト"/>
        <xdr:cNvSpPr txBox="1"/>
      </xdr:nvSpPr>
      <xdr:spPr>
        <a:xfrm>
          <a:off x="4686300" y="978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84252</xdr:rowOff>
    </xdr:from>
    <xdr:to>
      <xdr:col>20</xdr:col>
      <xdr:colOff>38100</xdr:colOff>
      <xdr:row>58</xdr:row>
      <xdr:rowOff>14402</xdr:rowOff>
    </xdr:to>
    <xdr:sp macro="" textlink="">
      <xdr:nvSpPr>
        <xdr:cNvPr id="139" name="楕円 138"/>
        <xdr:cNvSpPr/>
      </xdr:nvSpPr>
      <xdr:spPr>
        <a:xfrm>
          <a:off x="3746500" y="98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5529</xdr:rowOff>
    </xdr:from>
    <xdr:ext cx="534377" cy="259045"/>
    <xdr:sp macro="" textlink="">
      <xdr:nvSpPr>
        <xdr:cNvPr id="140" name="テキスト ボックス 139"/>
        <xdr:cNvSpPr txBox="1"/>
      </xdr:nvSpPr>
      <xdr:spPr>
        <a:xfrm>
          <a:off x="3530111" y="99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50463</xdr:rowOff>
    </xdr:from>
    <xdr:to>
      <xdr:col>15</xdr:col>
      <xdr:colOff>101600</xdr:colOff>
      <xdr:row>57</xdr:row>
      <xdr:rowOff>152063</xdr:rowOff>
    </xdr:to>
    <xdr:sp macro="" textlink="">
      <xdr:nvSpPr>
        <xdr:cNvPr id="141" name="楕円 140"/>
        <xdr:cNvSpPr/>
      </xdr:nvSpPr>
      <xdr:spPr>
        <a:xfrm>
          <a:off x="2857500" y="982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168590</xdr:rowOff>
    </xdr:from>
    <xdr:ext cx="534377" cy="259045"/>
    <xdr:sp macro="" textlink="">
      <xdr:nvSpPr>
        <xdr:cNvPr id="142" name="テキスト ボックス 141"/>
        <xdr:cNvSpPr txBox="1"/>
      </xdr:nvSpPr>
      <xdr:spPr>
        <a:xfrm>
          <a:off x="2641111" y="959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107993</xdr:rowOff>
    </xdr:from>
    <xdr:to>
      <xdr:col>10</xdr:col>
      <xdr:colOff>165100</xdr:colOff>
      <xdr:row>58</xdr:row>
      <xdr:rowOff>38143</xdr:rowOff>
    </xdr:to>
    <xdr:sp macro="" textlink="">
      <xdr:nvSpPr>
        <xdr:cNvPr id="143" name="楕円 142"/>
        <xdr:cNvSpPr/>
      </xdr:nvSpPr>
      <xdr:spPr>
        <a:xfrm>
          <a:off x="1968500" y="98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29270</xdr:rowOff>
    </xdr:from>
    <xdr:ext cx="534377" cy="259045"/>
    <xdr:sp macro="" textlink="">
      <xdr:nvSpPr>
        <xdr:cNvPr id="144" name="テキスト ボックス 143"/>
        <xdr:cNvSpPr txBox="1"/>
      </xdr:nvSpPr>
      <xdr:spPr>
        <a:xfrm>
          <a:off x="1752111" y="99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64829</xdr:rowOff>
    </xdr:from>
    <xdr:to>
      <xdr:col>6</xdr:col>
      <xdr:colOff>38100</xdr:colOff>
      <xdr:row>56</xdr:row>
      <xdr:rowOff>166429</xdr:rowOff>
    </xdr:to>
    <xdr:sp macro="" textlink="">
      <xdr:nvSpPr>
        <xdr:cNvPr id="145" name="楕円 144"/>
        <xdr:cNvSpPr/>
      </xdr:nvSpPr>
      <xdr:spPr>
        <a:xfrm>
          <a:off x="1079500" y="966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157556</xdr:rowOff>
    </xdr:from>
    <xdr:ext cx="599010" cy="259045"/>
    <xdr:sp macro="" textlink="">
      <xdr:nvSpPr>
        <xdr:cNvPr id="146" name="テキスト ボックス 145"/>
        <xdr:cNvSpPr txBox="1"/>
      </xdr:nvSpPr>
      <xdr:spPr>
        <a:xfrm>
          <a:off x="830795" y="975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107544</xdr:rowOff>
    </xdr:from>
    <xdr:to>
      <xdr:col>24</xdr:col>
      <xdr:colOff>63500</xdr:colOff>
      <xdr:row>77</xdr:row>
      <xdr:rowOff>159186</xdr:rowOff>
    </xdr:to>
    <xdr:cxnSp macro="">
      <xdr:nvCxnSpPr>
        <xdr:cNvPr id="178" name="直線コネクタ 177"/>
        <xdr:cNvCxnSpPr/>
      </xdr:nvCxnSpPr>
      <xdr:spPr>
        <a:xfrm flipV="1">
          <a:off x="3797300" y="13137744"/>
          <a:ext cx="838200" cy="2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159186</xdr:rowOff>
    </xdr:from>
    <xdr:to>
      <xdr:col>19</xdr:col>
      <xdr:colOff>177800</xdr:colOff>
      <xdr:row>78</xdr:row>
      <xdr:rowOff>56947</xdr:rowOff>
    </xdr:to>
    <xdr:cxnSp macro="">
      <xdr:nvCxnSpPr>
        <xdr:cNvPr id="181" name="直線コネクタ 180"/>
        <xdr:cNvCxnSpPr/>
      </xdr:nvCxnSpPr>
      <xdr:spPr>
        <a:xfrm flipV="1">
          <a:off x="2908300" y="13360836"/>
          <a:ext cx="889000" cy="6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133713</xdr:rowOff>
    </xdr:from>
    <xdr:to>
      <xdr:col>15</xdr:col>
      <xdr:colOff>50800</xdr:colOff>
      <xdr:row>78</xdr:row>
      <xdr:rowOff>56947</xdr:rowOff>
    </xdr:to>
    <xdr:cxnSp macro="">
      <xdr:nvCxnSpPr>
        <xdr:cNvPr id="184" name="直線コネクタ 183"/>
        <xdr:cNvCxnSpPr/>
      </xdr:nvCxnSpPr>
      <xdr:spPr>
        <a:xfrm>
          <a:off x="2019300" y="13335363"/>
          <a:ext cx="889000" cy="9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133713</xdr:rowOff>
    </xdr:from>
    <xdr:to>
      <xdr:col>10</xdr:col>
      <xdr:colOff>114300</xdr:colOff>
      <xdr:row>78</xdr:row>
      <xdr:rowOff>161613</xdr:rowOff>
    </xdr:to>
    <xdr:cxnSp macro="">
      <xdr:nvCxnSpPr>
        <xdr:cNvPr id="187" name="直線コネクタ 186"/>
        <xdr:cNvCxnSpPr/>
      </xdr:nvCxnSpPr>
      <xdr:spPr>
        <a:xfrm flipV="1">
          <a:off x="1130300" y="13335363"/>
          <a:ext cx="889000" cy="19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56744</xdr:rowOff>
    </xdr:from>
    <xdr:to>
      <xdr:col>24</xdr:col>
      <xdr:colOff>114300</xdr:colOff>
      <xdr:row>76</xdr:row>
      <xdr:rowOff>158344</xdr:rowOff>
    </xdr:to>
    <xdr:sp macro="" textlink="">
      <xdr:nvSpPr>
        <xdr:cNvPr id="197" name="楕円 196"/>
        <xdr:cNvSpPr/>
      </xdr:nvSpPr>
      <xdr:spPr>
        <a:xfrm>
          <a:off x="4584700" y="130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79621</xdr:rowOff>
    </xdr:from>
    <xdr:ext cx="599010" cy="259045"/>
    <xdr:sp macro="" textlink="">
      <xdr:nvSpPr>
        <xdr:cNvPr id="198" name="民生費該当値テキスト"/>
        <xdr:cNvSpPr txBox="1"/>
      </xdr:nvSpPr>
      <xdr:spPr>
        <a:xfrm>
          <a:off x="4686300" y="1293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108386</xdr:rowOff>
    </xdr:from>
    <xdr:to>
      <xdr:col>20</xdr:col>
      <xdr:colOff>38100</xdr:colOff>
      <xdr:row>78</xdr:row>
      <xdr:rowOff>38536</xdr:rowOff>
    </xdr:to>
    <xdr:sp macro="" textlink="">
      <xdr:nvSpPr>
        <xdr:cNvPr id="199" name="楕円 198"/>
        <xdr:cNvSpPr/>
      </xdr:nvSpPr>
      <xdr:spPr>
        <a:xfrm>
          <a:off x="3746500" y="1331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29663</xdr:rowOff>
    </xdr:from>
    <xdr:ext cx="599010" cy="259045"/>
    <xdr:sp macro="" textlink="">
      <xdr:nvSpPr>
        <xdr:cNvPr id="200" name="テキスト ボックス 199"/>
        <xdr:cNvSpPr txBox="1"/>
      </xdr:nvSpPr>
      <xdr:spPr>
        <a:xfrm>
          <a:off x="3497795" y="134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6147</xdr:rowOff>
    </xdr:from>
    <xdr:to>
      <xdr:col>15</xdr:col>
      <xdr:colOff>101600</xdr:colOff>
      <xdr:row>78</xdr:row>
      <xdr:rowOff>107747</xdr:rowOff>
    </xdr:to>
    <xdr:sp macro="" textlink="">
      <xdr:nvSpPr>
        <xdr:cNvPr id="201" name="楕円 200"/>
        <xdr:cNvSpPr/>
      </xdr:nvSpPr>
      <xdr:spPr>
        <a:xfrm>
          <a:off x="2857500" y="133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98874</xdr:rowOff>
    </xdr:from>
    <xdr:ext cx="599010" cy="259045"/>
    <xdr:sp macro="" textlink="">
      <xdr:nvSpPr>
        <xdr:cNvPr id="202" name="テキスト ボックス 201"/>
        <xdr:cNvSpPr txBox="1"/>
      </xdr:nvSpPr>
      <xdr:spPr>
        <a:xfrm>
          <a:off x="2608795" y="1347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82913</xdr:rowOff>
    </xdr:from>
    <xdr:to>
      <xdr:col>10</xdr:col>
      <xdr:colOff>165100</xdr:colOff>
      <xdr:row>78</xdr:row>
      <xdr:rowOff>13063</xdr:rowOff>
    </xdr:to>
    <xdr:sp macro="" textlink="">
      <xdr:nvSpPr>
        <xdr:cNvPr id="203" name="楕円 202"/>
        <xdr:cNvSpPr/>
      </xdr:nvSpPr>
      <xdr:spPr>
        <a:xfrm>
          <a:off x="1968500" y="132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4190</xdr:rowOff>
    </xdr:from>
    <xdr:ext cx="599010" cy="259045"/>
    <xdr:sp macro="" textlink="">
      <xdr:nvSpPr>
        <xdr:cNvPr id="204" name="テキスト ボックス 203"/>
        <xdr:cNvSpPr txBox="1"/>
      </xdr:nvSpPr>
      <xdr:spPr>
        <a:xfrm>
          <a:off x="1719795" y="1337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110813</xdr:rowOff>
    </xdr:from>
    <xdr:to>
      <xdr:col>6</xdr:col>
      <xdr:colOff>38100</xdr:colOff>
      <xdr:row>79</xdr:row>
      <xdr:rowOff>40963</xdr:rowOff>
    </xdr:to>
    <xdr:sp macro="" textlink="">
      <xdr:nvSpPr>
        <xdr:cNvPr id="205" name="楕円 204"/>
        <xdr:cNvSpPr/>
      </xdr:nvSpPr>
      <xdr:spPr>
        <a:xfrm>
          <a:off x="1079500" y="134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32090</xdr:rowOff>
    </xdr:from>
    <xdr:ext cx="599010" cy="259045"/>
    <xdr:sp macro="" textlink="">
      <xdr:nvSpPr>
        <xdr:cNvPr id="206" name="テキスト ボックス 205"/>
        <xdr:cNvSpPr txBox="1"/>
      </xdr:nvSpPr>
      <xdr:spPr>
        <a:xfrm>
          <a:off x="830795" y="1357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149073</xdr:rowOff>
    </xdr:from>
    <xdr:to>
      <xdr:col>24</xdr:col>
      <xdr:colOff>63500</xdr:colOff>
      <xdr:row>97</xdr:row>
      <xdr:rowOff>74974</xdr:rowOff>
    </xdr:to>
    <xdr:cxnSp macro="">
      <xdr:nvCxnSpPr>
        <xdr:cNvPr id="238" name="直線コネクタ 237"/>
        <xdr:cNvCxnSpPr/>
      </xdr:nvCxnSpPr>
      <xdr:spPr>
        <a:xfrm>
          <a:off x="3797300" y="16608273"/>
          <a:ext cx="838200" cy="9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149073</xdr:rowOff>
    </xdr:from>
    <xdr:to>
      <xdr:col>19</xdr:col>
      <xdr:colOff>177800</xdr:colOff>
      <xdr:row>96</xdr:row>
      <xdr:rowOff>153318</xdr:rowOff>
    </xdr:to>
    <xdr:cxnSp macro="">
      <xdr:nvCxnSpPr>
        <xdr:cNvPr id="241" name="直線コネクタ 240"/>
        <xdr:cNvCxnSpPr/>
      </xdr:nvCxnSpPr>
      <xdr:spPr>
        <a:xfrm flipV="1">
          <a:off x="2908300" y="16608273"/>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24812</xdr:rowOff>
    </xdr:from>
    <xdr:to>
      <xdr:col>15</xdr:col>
      <xdr:colOff>50800</xdr:colOff>
      <xdr:row>96</xdr:row>
      <xdr:rowOff>153318</xdr:rowOff>
    </xdr:to>
    <xdr:cxnSp macro="">
      <xdr:nvCxnSpPr>
        <xdr:cNvPr id="244" name="直線コネクタ 243"/>
        <xdr:cNvCxnSpPr/>
      </xdr:nvCxnSpPr>
      <xdr:spPr>
        <a:xfrm>
          <a:off x="2019300" y="16484012"/>
          <a:ext cx="889000" cy="1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24812</xdr:rowOff>
    </xdr:from>
    <xdr:to>
      <xdr:col>10</xdr:col>
      <xdr:colOff>114300</xdr:colOff>
      <xdr:row>97</xdr:row>
      <xdr:rowOff>165009</xdr:rowOff>
    </xdr:to>
    <xdr:cxnSp macro="">
      <xdr:nvCxnSpPr>
        <xdr:cNvPr id="247" name="直線コネクタ 246"/>
        <xdr:cNvCxnSpPr/>
      </xdr:nvCxnSpPr>
      <xdr:spPr>
        <a:xfrm flipV="1">
          <a:off x="1130300" y="16484012"/>
          <a:ext cx="889000" cy="3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24174</xdr:rowOff>
    </xdr:from>
    <xdr:to>
      <xdr:col>24</xdr:col>
      <xdr:colOff>114300</xdr:colOff>
      <xdr:row>97</xdr:row>
      <xdr:rowOff>125774</xdr:rowOff>
    </xdr:to>
    <xdr:sp macro="" textlink="">
      <xdr:nvSpPr>
        <xdr:cNvPr id="257" name="楕円 256"/>
        <xdr:cNvSpPr/>
      </xdr:nvSpPr>
      <xdr:spPr>
        <a:xfrm>
          <a:off x="4584700" y="1665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2601</xdr:rowOff>
    </xdr:from>
    <xdr:ext cx="534377" cy="259045"/>
    <xdr:sp macro="" textlink="">
      <xdr:nvSpPr>
        <xdr:cNvPr id="258" name="衛生費該当値テキスト"/>
        <xdr:cNvSpPr txBox="1"/>
      </xdr:nvSpPr>
      <xdr:spPr>
        <a:xfrm>
          <a:off x="4686300" y="1663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98273</xdr:rowOff>
    </xdr:from>
    <xdr:to>
      <xdr:col>20</xdr:col>
      <xdr:colOff>38100</xdr:colOff>
      <xdr:row>97</xdr:row>
      <xdr:rowOff>28423</xdr:rowOff>
    </xdr:to>
    <xdr:sp macro="" textlink="">
      <xdr:nvSpPr>
        <xdr:cNvPr id="259" name="楕円 258"/>
        <xdr:cNvSpPr/>
      </xdr:nvSpPr>
      <xdr:spPr>
        <a:xfrm>
          <a:off x="3746500" y="165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19550</xdr:rowOff>
    </xdr:from>
    <xdr:ext cx="534377" cy="259045"/>
    <xdr:sp macro="" textlink="">
      <xdr:nvSpPr>
        <xdr:cNvPr id="260" name="テキスト ボックス 259"/>
        <xdr:cNvSpPr txBox="1"/>
      </xdr:nvSpPr>
      <xdr:spPr>
        <a:xfrm>
          <a:off x="3530111" y="1665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102518</xdr:rowOff>
    </xdr:from>
    <xdr:to>
      <xdr:col>15</xdr:col>
      <xdr:colOff>101600</xdr:colOff>
      <xdr:row>97</xdr:row>
      <xdr:rowOff>32668</xdr:rowOff>
    </xdr:to>
    <xdr:sp macro="" textlink="">
      <xdr:nvSpPr>
        <xdr:cNvPr id="261" name="楕円 260"/>
        <xdr:cNvSpPr/>
      </xdr:nvSpPr>
      <xdr:spPr>
        <a:xfrm>
          <a:off x="2857500" y="165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23795</xdr:rowOff>
    </xdr:from>
    <xdr:ext cx="534377" cy="259045"/>
    <xdr:sp macro="" textlink="">
      <xdr:nvSpPr>
        <xdr:cNvPr id="262" name="テキスト ボックス 261"/>
        <xdr:cNvSpPr txBox="1"/>
      </xdr:nvSpPr>
      <xdr:spPr>
        <a:xfrm>
          <a:off x="2641111" y="1665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145462</xdr:rowOff>
    </xdr:from>
    <xdr:to>
      <xdr:col>10</xdr:col>
      <xdr:colOff>165100</xdr:colOff>
      <xdr:row>96</xdr:row>
      <xdr:rowOff>75612</xdr:rowOff>
    </xdr:to>
    <xdr:sp macro="" textlink="">
      <xdr:nvSpPr>
        <xdr:cNvPr id="263" name="楕円 262"/>
        <xdr:cNvSpPr/>
      </xdr:nvSpPr>
      <xdr:spPr>
        <a:xfrm>
          <a:off x="1968500" y="1643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66739</xdr:rowOff>
    </xdr:from>
    <xdr:ext cx="534377" cy="259045"/>
    <xdr:sp macro="" textlink="">
      <xdr:nvSpPr>
        <xdr:cNvPr id="264" name="テキスト ボックス 263"/>
        <xdr:cNvSpPr txBox="1"/>
      </xdr:nvSpPr>
      <xdr:spPr>
        <a:xfrm>
          <a:off x="1752111" y="165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114209</xdr:rowOff>
    </xdr:from>
    <xdr:to>
      <xdr:col>6</xdr:col>
      <xdr:colOff>38100</xdr:colOff>
      <xdr:row>98</xdr:row>
      <xdr:rowOff>44359</xdr:rowOff>
    </xdr:to>
    <xdr:sp macro="" textlink="">
      <xdr:nvSpPr>
        <xdr:cNvPr id="265" name="楕円 264"/>
        <xdr:cNvSpPr/>
      </xdr:nvSpPr>
      <xdr:spPr>
        <a:xfrm>
          <a:off x="1079500" y="167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35486</xdr:rowOff>
    </xdr:from>
    <xdr:ext cx="534377" cy="259045"/>
    <xdr:sp macro="" textlink="">
      <xdr:nvSpPr>
        <xdr:cNvPr id="266" name="テキスト ボックス 265"/>
        <xdr:cNvSpPr txBox="1"/>
      </xdr:nvSpPr>
      <xdr:spPr>
        <a:xfrm>
          <a:off x="863111" y="1683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141757</xdr:rowOff>
    </xdr:from>
    <xdr:to>
      <xdr:col>55</xdr:col>
      <xdr:colOff>0</xdr:colOff>
      <xdr:row>55</xdr:row>
      <xdr:rowOff>149092</xdr:rowOff>
    </xdr:to>
    <xdr:cxnSp macro="">
      <xdr:nvCxnSpPr>
        <xdr:cNvPr id="352" name="直線コネクタ 351"/>
        <xdr:cNvCxnSpPr/>
      </xdr:nvCxnSpPr>
      <xdr:spPr>
        <a:xfrm>
          <a:off x="9639300" y="9571507"/>
          <a:ext cx="838200" cy="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23552</xdr:rowOff>
    </xdr:from>
    <xdr:to>
      <xdr:col>50</xdr:col>
      <xdr:colOff>114300</xdr:colOff>
      <xdr:row>55</xdr:row>
      <xdr:rowOff>141757</xdr:rowOff>
    </xdr:to>
    <xdr:cxnSp macro="">
      <xdr:nvCxnSpPr>
        <xdr:cNvPr id="355" name="直線コネクタ 354"/>
        <xdr:cNvCxnSpPr/>
      </xdr:nvCxnSpPr>
      <xdr:spPr>
        <a:xfrm>
          <a:off x="8750300" y="9453302"/>
          <a:ext cx="889000" cy="1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23552</xdr:rowOff>
    </xdr:from>
    <xdr:to>
      <xdr:col>45</xdr:col>
      <xdr:colOff>177800</xdr:colOff>
      <xdr:row>56</xdr:row>
      <xdr:rowOff>11055</xdr:rowOff>
    </xdr:to>
    <xdr:cxnSp macro="">
      <xdr:nvCxnSpPr>
        <xdr:cNvPr id="358" name="直線コネクタ 357"/>
        <xdr:cNvCxnSpPr/>
      </xdr:nvCxnSpPr>
      <xdr:spPr>
        <a:xfrm flipV="1">
          <a:off x="7861300" y="9453302"/>
          <a:ext cx="889000" cy="15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11055</xdr:rowOff>
    </xdr:from>
    <xdr:to>
      <xdr:col>41</xdr:col>
      <xdr:colOff>50800</xdr:colOff>
      <xdr:row>56</xdr:row>
      <xdr:rowOff>70586</xdr:rowOff>
    </xdr:to>
    <xdr:cxnSp macro="">
      <xdr:nvCxnSpPr>
        <xdr:cNvPr id="361" name="直線コネクタ 360"/>
        <xdr:cNvCxnSpPr/>
      </xdr:nvCxnSpPr>
      <xdr:spPr>
        <a:xfrm flipV="1">
          <a:off x="6972300" y="9612255"/>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98292</xdr:rowOff>
    </xdr:from>
    <xdr:to>
      <xdr:col>55</xdr:col>
      <xdr:colOff>50800</xdr:colOff>
      <xdr:row>56</xdr:row>
      <xdr:rowOff>28442</xdr:rowOff>
    </xdr:to>
    <xdr:sp macro="" textlink="">
      <xdr:nvSpPr>
        <xdr:cNvPr id="371" name="楕円 370"/>
        <xdr:cNvSpPr/>
      </xdr:nvSpPr>
      <xdr:spPr>
        <a:xfrm>
          <a:off x="10426700" y="95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121169</xdr:rowOff>
    </xdr:from>
    <xdr:ext cx="534377" cy="259045"/>
    <xdr:sp macro="" textlink="">
      <xdr:nvSpPr>
        <xdr:cNvPr id="372" name="農林水産業費該当値テキスト"/>
        <xdr:cNvSpPr txBox="1"/>
      </xdr:nvSpPr>
      <xdr:spPr>
        <a:xfrm>
          <a:off x="10528300" y="937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90957</xdr:rowOff>
    </xdr:from>
    <xdr:to>
      <xdr:col>50</xdr:col>
      <xdr:colOff>165100</xdr:colOff>
      <xdr:row>56</xdr:row>
      <xdr:rowOff>21107</xdr:rowOff>
    </xdr:to>
    <xdr:sp macro="" textlink="">
      <xdr:nvSpPr>
        <xdr:cNvPr id="373" name="楕円 372"/>
        <xdr:cNvSpPr/>
      </xdr:nvSpPr>
      <xdr:spPr>
        <a:xfrm>
          <a:off x="9588500" y="95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37634</xdr:rowOff>
    </xdr:from>
    <xdr:ext cx="534377" cy="259045"/>
    <xdr:sp macro="" textlink="">
      <xdr:nvSpPr>
        <xdr:cNvPr id="374" name="テキスト ボックス 373"/>
        <xdr:cNvSpPr txBox="1"/>
      </xdr:nvSpPr>
      <xdr:spPr>
        <a:xfrm>
          <a:off x="9372111" y="9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144202</xdr:rowOff>
    </xdr:from>
    <xdr:to>
      <xdr:col>46</xdr:col>
      <xdr:colOff>38100</xdr:colOff>
      <xdr:row>55</xdr:row>
      <xdr:rowOff>74352</xdr:rowOff>
    </xdr:to>
    <xdr:sp macro="" textlink="">
      <xdr:nvSpPr>
        <xdr:cNvPr id="375" name="楕円 374"/>
        <xdr:cNvSpPr/>
      </xdr:nvSpPr>
      <xdr:spPr>
        <a:xfrm>
          <a:off x="8699500" y="94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90879</xdr:rowOff>
    </xdr:from>
    <xdr:ext cx="534377" cy="259045"/>
    <xdr:sp macro="" textlink="">
      <xdr:nvSpPr>
        <xdr:cNvPr id="376" name="テキスト ボックス 375"/>
        <xdr:cNvSpPr txBox="1"/>
      </xdr:nvSpPr>
      <xdr:spPr>
        <a:xfrm>
          <a:off x="8483111" y="91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131705</xdr:rowOff>
    </xdr:from>
    <xdr:to>
      <xdr:col>41</xdr:col>
      <xdr:colOff>101600</xdr:colOff>
      <xdr:row>56</xdr:row>
      <xdr:rowOff>61855</xdr:rowOff>
    </xdr:to>
    <xdr:sp macro="" textlink="">
      <xdr:nvSpPr>
        <xdr:cNvPr id="377" name="楕円 376"/>
        <xdr:cNvSpPr/>
      </xdr:nvSpPr>
      <xdr:spPr>
        <a:xfrm>
          <a:off x="7810500" y="9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78382</xdr:rowOff>
    </xdr:from>
    <xdr:ext cx="534377" cy="259045"/>
    <xdr:sp macro="" textlink="">
      <xdr:nvSpPr>
        <xdr:cNvPr id="378" name="テキスト ボックス 377"/>
        <xdr:cNvSpPr txBox="1"/>
      </xdr:nvSpPr>
      <xdr:spPr>
        <a:xfrm>
          <a:off x="7594111" y="9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19786</xdr:rowOff>
    </xdr:from>
    <xdr:to>
      <xdr:col>36</xdr:col>
      <xdr:colOff>165100</xdr:colOff>
      <xdr:row>56</xdr:row>
      <xdr:rowOff>121386</xdr:rowOff>
    </xdr:to>
    <xdr:sp macro="" textlink="">
      <xdr:nvSpPr>
        <xdr:cNvPr id="379" name="楕円 378"/>
        <xdr:cNvSpPr/>
      </xdr:nvSpPr>
      <xdr:spPr>
        <a:xfrm>
          <a:off x="6921500" y="96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137913</xdr:rowOff>
    </xdr:from>
    <xdr:ext cx="534377" cy="259045"/>
    <xdr:sp macro="" textlink="">
      <xdr:nvSpPr>
        <xdr:cNvPr id="380" name="テキスト ボックス 379"/>
        <xdr:cNvSpPr txBox="1"/>
      </xdr:nvSpPr>
      <xdr:spPr>
        <a:xfrm>
          <a:off x="6705111" y="939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41904</xdr:rowOff>
    </xdr:from>
    <xdr:to>
      <xdr:col>55</xdr:col>
      <xdr:colOff>0</xdr:colOff>
      <xdr:row>78</xdr:row>
      <xdr:rowOff>55049</xdr:rowOff>
    </xdr:to>
    <xdr:cxnSp macro="">
      <xdr:nvCxnSpPr>
        <xdr:cNvPr id="407" name="直線コネクタ 406"/>
        <xdr:cNvCxnSpPr/>
      </xdr:nvCxnSpPr>
      <xdr:spPr>
        <a:xfrm>
          <a:off x="9639300" y="13415004"/>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155200</xdr:rowOff>
    </xdr:from>
    <xdr:to>
      <xdr:col>50</xdr:col>
      <xdr:colOff>114300</xdr:colOff>
      <xdr:row>78</xdr:row>
      <xdr:rowOff>41904</xdr:rowOff>
    </xdr:to>
    <xdr:cxnSp macro="">
      <xdr:nvCxnSpPr>
        <xdr:cNvPr id="410" name="直線コネクタ 409"/>
        <xdr:cNvCxnSpPr/>
      </xdr:nvCxnSpPr>
      <xdr:spPr>
        <a:xfrm>
          <a:off x="8750300" y="13356850"/>
          <a:ext cx="889000" cy="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142832</xdr:rowOff>
    </xdr:from>
    <xdr:to>
      <xdr:col>45</xdr:col>
      <xdr:colOff>177800</xdr:colOff>
      <xdr:row>77</xdr:row>
      <xdr:rowOff>155200</xdr:rowOff>
    </xdr:to>
    <xdr:cxnSp macro="">
      <xdr:nvCxnSpPr>
        <xdr:cNvPr id="413" name="直線コネクタ 412"/>
        <xdr:cNvCxnSpPr/>
      </xdr:nvCxnSpPr>
      <xdr:spPr>
        <a:xfrm>
          <a:off x="7861300" y="13344482"/>
          <a:ext cx="8890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91398</xdr:rowOff>
    </xdr:from>
    <xdr:to>
      <xdr:col>41</xdr:col>
      <xdr:colOff>50800</xdr:colOff>
      <xdr:row>77</xdr:row>
      <xdr:rowOff>142832</xdr:rowOff>
    </xdr:to>
    <xdr:cxnSp macro="">
      <xdr:nvCxnSpPr>
        <xdr:cNvPr id="416" name="直線コネクタ 415"/>
        <xdr:cNvCxnSpPr/>
      </xdr:nvCxnSpPr>
      <xdr:spPr>
        <a:xfrm>
          <a:off x="6972300" y="13293048"/>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4249</xdr:rowOff>
    </xdr:from>
    <xdr:to>
      <xdr:col>55</xdr:col>
      <xdr:colOff>50800</xdr:colOff>
      <xdr:row>78</xdr:row>
      <xdr:rowOff>105849</xdr:rowOff>
    </xdr:to>
    <xdr:sp macro="" textlink="">
      <xdr:nvSpPr>
        <xdr:cNvPr id="426" name="楕円 425"/>
        <xdr:cNvSpPr/>
      </xdr:nvSpPr>
      <xdr:spPr>
        <a:xfrm>
          <a:off x="10426700" y="133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90626</xdr:rowOff>
    </xdr:from>
    <xdr:ext cx="469744" cy="259045"/>
    <xdr:sp macro="" textlink="">
      <xdr:nvSpPr>
        <xdr:cNvPr id="427" name="商工費該当値テキスト"/>
        <xdr:cNvSpPr txBox="1"/>
      </xdr:nvSpPr>
      <xdr:spPr>
        <a:xfrm>
          <a:off x="10528300" y="132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162554</xdr:rowOff>
    </xdr:from>
    <xdr:to>
      <xdr:col>50</xdr:col>
      <xdr:colOff>165100</xdr:colOff>
      <xdr:row>78</xdr:row>
      <xdr:rowOff>92704</xdr:rowOff>
    </xdr:to>
    <xdr:sp macro="" textlink="">
      <xdr:nvSpPr>
        <xdr:cNvPr id="428" name="楕円 427"/>
        <xdr:cNvSpPr/>
      </xdr:nvSpPr>
      <xdr:spPr>
        <a:xfrm>
          <a:off x="95885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83831</xdr:rowOff>
    </xdr:from>
    <xdr:ext cx="469744" cy="259045"/>
    <xdr:sp macro="" textlink="">
      <xdr:nvSpPr>
        <xdr:cNvPr id="429" name="テキスト ボックス 428"/>
        <xdr:cNvSpPr txBox="1"/>
      </xdr:nvSpPr>
      <xdr:spPr>
        <a:xfrm>
          <a:off x="9404428" y="134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104400</xdr:rowOff>
    </xdr:from>
    <xdr:to>
      <xdr:col>46</xdr:col>
      <xdr:colOff>38100</xdr:colOff>
      <xdr:row>78</xdr:row>
      <xdr:rowOff>34550</xdr:rowOff>
    </xdr:to>
    <xdr:sp macro="" textlink="">
      <xdr:nvSpPr>
        <xdr:cNvPr id="430" name="楕円 429"/>
        <xdr:cNvSpPr/>
      </xdr:nvSpPr>
      <xdr:spPr>
        <a:xfrm>
          <a:off x="8699500" y="13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25677</xdr:rowOff>
    </xdr:from>
    <xdr:ext cx="469744" cy="259045"/>
    <xdr:sp macro="" textlink="">
      <xdr:nvSpPr>
        <xdr:cNvPr id="431" name="テキスト ボックス 430"/>
        <xdr:cNvSpPr txBox="1"/>
      </xdr:nvSpPr>
      <xdr:spPr>
        <a:xfrm>
          <a:off x="8515428" y="13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92032</xdr:rowOff>
    </xdr:from>
    <xdr:to>
      <xdr:col>41</xdr:col>
      <xdr:colOff>101600</xdr:colOff>
      <xdr:row>78</xdr:row>
      <xdr:rowOff>22182</xdr:rowOff>
    </xdr:to>
    <xdr:sp macro="" textlink="">
      <xdr:nvSpPr>
        <xdr:cNvPr id="432" name="楕円 431"/>
        <xdr:cNvSpPr/>
      </xdr:nvSpPr>
      <xdr:spPr>
        <a:xfrm>
          <a:off x="7810500" y="1329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13309</xdr:rowOff>
    </xdr:from>
    <xdr:ext cx="469744" cy="259045"/>
    <xdr:sp macro="" textlink="">
      <xdr:nvSpPr>
        <xdr:cNvPr id="433" name="テキスト ボックス 432"/>
        <xdr:cNvSpPr txBox="1"/>
      </xdr:nvSpPr>
      <xdr:spPr>
        <a:xfrm>
          <a:off x="7626428" y="1338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40598</xdr:rowOff>
    </xdr:from>
    <xdr:to>
      <xdr:col>36</xdr:col>
      <xdr:colOff>165100</xdr:colOff>
      <xdr:row>77</xdr:row>
      <xdr:rowOff>142198</xdr:rowOff>
    </xdr:to>
    <xdr:sp macro="" textlink="">
      <xdr:nvSpPr>
        <xdr:cNvPr id="434" name="楕円 433"/>
        <xdr:cNvSpPr/>
      </xdr:nvSpPr>
      <xdr:spPr>
        <a:xfrm>
          <a:off x="6921500" y="1324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133325</xdr:rowOff>
    </xdr:from>
    <xdr:ext cx="469744" cy="259045"/>
    <xdr:sp macro="" textlink="">
      <xdr:nvSpPr>
        <xdr:cNvPr id="435" name="テキスト ボックス 434"/>
        <xdr:cNvSpPr txBox="1"/>
      </xdr:nvSpPr>
      <xdr:spPr>
        <a:xfrm>
          <a:off x="6737428" y="1333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85237</xdr:rowOff>
    </xdr:from>
    <xdr:to>
      <xdr:col>55</xdr:col>
      <xdr:colOff>0</xdr:colOff>
      <xdr:row>97</xdr:row>
      <xdr:rowOff>57614</xdr:rowOff>
    </xdr:to>
    <xdr:cxnSp macro="">
      <xdr:nvCxnSpPr>
        <xdr:cNvPr id="465" name="直線コネクタ 464"/>
        <xdr:cNvCxnSpPr/>
      </xdr:nvCxnSpPr>
      <xdr:spPr>
        <a:xfrm>
          <a:off x="9639300" y="16544437"/>
          <a:ext cx="838200" cy="1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85237</xdr:rowOff>
    </xdr:from>
    <xdr:to>
      <xdr:col>50</xdr:col>
      <xdr:colOff>114300</xdr:colOff>
      <xdr:row>97</xdr:row>
      <xdr:rowOff>104324</xdr:rowOff>
    </xdr:to>
    <xdr:cxnSp macro="">
      <xdr:nvCxnSpPr>
        <xdr:cNvPr id="468" name="直線コネクタ 467"/>
        <xdr:cNvCxnSpPr/>
      </xdr:nvCxnSpPr>
      <xdr:spPr>
        <a:xfrm flipV="1">
          <a:off x="8750300" y="16544437"/>
          <a:ext cx="889000" cy="19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104324</xdr:rowOff>
    </xdr:from>
    <xdr:to>
      <xdr:col>45</xdr:col>
      <xdr:colOff>177800</xdr:colOff>
      <xdr:row>98</xdr:row>
      <xdr:rowOff>26009</xdr:rowOff>
    </xdr:to>
    <xdr:cxnSp macro="">
      <xdr:nvCxnSpPr>
        <xdr:cNvPr id="471" name="直線コネクタ 470"/>
        <xdr:cNvCxnSpPr/>
      </xdr:nvCxnSpPr>
      <xdr:spPr>
        <a:xfrm flipV="1">
          <a:off x="7861300" y="16734974"/>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155797</xdr:rowOff>
    </xdr:from>
    <xdr:to>
      <xdr:col>41</xdr:col>
      <xdr:colOff>50800</xdr:colOff>
      <xdr:row>98</xdr:row>
      <xdr:rowOff>26009</xdr:rowOff>
    </xdr:to>
    <xdr:cxnSp macro="">
      <xdr:nvCxnSpPr>
        <xdr:cNvPr id="474" name="直線コネクタ 473"/>
        <xdr:cNvCxnSpPr/>
      </xdr:nvCxnSpPr>
      <xdr:spPr>
        <a:xfrm>
          <a:off x="6972300" y="16786447"/>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6814</xdr:rowOff>
    </xdr:from>
    <xdr:to>
      <xdr:col>55</xdr:col>
      <xdr:colOff>50800</xdr:colOff>
      <xdr:row>97</xdr:row>
      <xdr:rowOff>108414</xdr:rowOff>
    </xdr:to>
    <xdr:sp macro="" textlink="">
      <xdr:nvSpPr>
        <xdr:cNvPr id="484" name="楕円 483"/>
        <xdr:cNvSpPr/>
      </xdr:nvSpPr>
      <xdr:spPr>
        <a:xfrm>
          <a:off x="10426700" y="166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156691</xdr:rowOff>
    </xdr:from>
    <xdr:ext cx="534377" cy="259045"/>
    <xdr:sp macro="" textlink="">
      <xdr:nvSpPr>
        <xdr:cNvPr id="485" name="土木費該当値テキスト"/>
        <xdr:cNvSpPr txBox="1"/>
      </xdr:nvSpPr>
      <xdr:spPr>
        <a:xfrm>
          <a:off x="10528300" y="1661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34437</xdr:rowOff>
    </xdr:from>
    <xdr:to>
      <xdr:col>50</xdr:col>
      <xdr:colOff>165100</xdr:colOff>
      <xdr:row>96</xdr:row>
      <xdr:rowOff>136037</xdr:rowOff>
    </xdr:to>
    <xdr:sp macro="" textlink="">
      <xdr:nvSpPr>
        <xdr:cNvPr id="486" name="楕円 485"/>
        <xdr:cNvSpPr/>
      </xdr:nvSpPr>
      <xdr:spPr>
        <a:xfrm>
          <a:off x="9588500" y="164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152564</xdr:rowOff>
    </xdr:from>
    <xdr:ext cx="534377" cy="259045"/>
    <xdr:sp macro="" textlink="">
      <xdr:nvSpPr>
        <xdr:cNvPr id="487" name="テキスト ボックス 486"/>
        <xdr:cNvSpPr txBox="1"/>
      </xdr:nvSpPr>
      <xdr:spPr>
        <a:xfrm>
          <a:off x="9372111" y="162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53524</xdr:rowOff>
    </xdr:from>
    <xdr:to>
      <xdr:col>46</xdr:col>
      <xdr:colOff>38100</xdr:colOff>
      <xdr:row>97</xdr:row>
      <xdr:rowOff>155124</xdr:rowOff>
    </xdr:to>
    <xdr:sp macro="" textlink="">
      <xdr:nvSpPr>
        <xdr:cNvPr id="488" name="楕円 487"/>
        <xdr:cNvSpPr/>
      </xdr:nvSpPr>
      <xdr:spPr>
        <a:xfrm>
          <a:off x="8699500" y="166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146251</xdr:rowOff>
    </xdr:from>
    <xdr:ext cx="534377" cy="259045"/>
    <xdr:sp macro="" textlink="">
      <xdr:nvSpPr>
        <xdr:cNvPr id="489" name="テキスト ボックス 488"/>
        <xdr:cNvSpPr txBox="1"/>
      </xdr:nvSpPr>
      <xdr:spPr>
        <a:xfrm>
          <a:off x="8483111" y="167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146659</xdr:rowOff>
    </xdr:from>
    <xdr:to>
      <xdr:col>41</xdr:col>
      <xdr:colOff>101600</xdr:colOff>
      <xdr:row>98</xdr:row>
      <xdr:rowOff>76809</xdr:rowOff>
    </xdr:to>
    <xdr:sp macro="" textlink="">
      <xdr:nvSpPr>
        <xdr:cNvPr id="490" name="楕円 489"/>
        <xdr:cNvSpPr/>
      </xdr:nvSpPr>
      <xdr:spPr>
        <a:xfrm>
          <a:off x="7810500" y="167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67936</xdr:rowOff>
    </xdr:from>
    <xdr:ext cx="534377" cy="259045"/>
    <xdr:sp macro="" textlink="">
      <xdr:nvSpPr>
        <xdr:cNvPr id="491" name="テキスト ボックス 490"/>
        <xdr:cNvSpPr txBox="1"/>
      </xdr:nvSpPr>
      <xdr:spPr>
        <a:xfrm>
          <a:off x="7594111" y="168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104997</xdr:rowOff>
    </xdr:from>
    <xdr:to>
      <xdr:col>36</xdr:col>
      <xdr:colOff>165100</xdr:colOff>
      <xdr:row>98</xdr:row>
      <xdr:rowOff>35147</xdr:rowOff>
    </xdr:to>
    <xdr:sp macro="" textlink="">
      <xdr:nvSpPr>
        <xdr:cNvPr id="492" name="楕円 491"/>
        <xdr:cNvSpPr/>
      </xdr:nvSpPr>
      <xdr:spPr>
        <a:xfrm>
          <a:off x="6921500" y="167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26274</xdr:rowOff>
    </xdr:from>
    <xdr:ext cx="534377" cy="259045"/>
    <xdr:sp macro="" textlink="">
      <xdr:nvSpPr>
        <xdr:cNvPr id="493" name="テキスト ボックス 492"/>
        <xdr:cNvSpPr txBox="1"/>
      </xdr:nvSpPr>
      <xdr:spPr>
        <a:xfrm>
          <a:off x="6705111" y="1682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134328</xdr:rowOff>
    </xdr:from>
    <xdr:to>
      <xdr:col>85</xdr:col>
      <xdr:colOff>127000</xdr:colOff>
      <xdr:row>37</xdr:row>
      <xdr:rowOff>139243</xdr:rowOff>
    </xdr:to>
    <xdr:cxnSp macro="">
      <xdr:nvCxnSpPr>
        <xdr:cNvPr id="523" name="直線コネクタ 522"/>
        <xdr:cNvCxnSpPr/>
      </xdr:nvCxnSpPr>
      <xdr:spPr>
        <a:xfrm>
          <a:off x="15481300" y="6477978"/>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134328</xdr:rowOff>
    </xdr:from>
    <xdr:to>
      <xdr:col>81</xdr:col>
      <xdr:colOff>50800</xdr:colOff>
      <xdr:row>38</xdr:row>
      <xdr:rowOff>14351</xdr:rowOff>
    </xdr:to>
    <xdr:cxnSp macro="">
      <xdr:nvCxnSpPr>
        <xdr:cNvPr id="526" name="直線コネクタ 525"/>
        <xdr:cNvCxnSpPr/>
      </xdr:nvCxnSpPr>
      <xdr:spPr>
        <a:xfrm flipV="1">
          <a:off x="14592300" y="6477978"/>
          <a:ext cx="889000" cy="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136461</xdr:rowOff>
    </xdr:from>
    <xdr:to>
      <xdr:col>76</xdr:col>
      <xdr:colOff>114300</xdr:colOff>
      <xdr:row>38</xdr:row>
      <xdr:rowOff>14351</xdr:rowOff>
    </xdr:to>
    <xdr:cxnSp macro="">
      <xdr:nvCxnSpPr>
        <xdr:cNvPr id="529" name="直線コネクタ 528"/>
        <xdr:cNvCxnSpPr/>
      </xdr:nvCxnSpPr>
      <xdr:spPr>
        <a:xfrm>
          <a:off x="13703300" y="6480111"/>
          <a:ext cx="8890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145034</xdr:rowOff>
    </xdr:from>
    <xdr:to>
      <xdr:col>71</xdr:col>
      <xdr:colOff>177800</xdr:colOff>
      <xdr:row>37</xdr:row>
      <xdr:rowOff>136461</xdr:rowOff>
    </xdr:to>
    <xdr:cxnSp macro="">
      <xdr:nvCxnSpPr>
        <xdr:cNvPr id="532" name="直線コネクタ 531"/>
        <xdr:cNvCxnSpPr/>
      </xdr:nvCxnSpPr>
      <xdr:spPr>
        <a:xfrm>
          <a:off x="12814300" y="6145784"/>
          <a:ext cx="889000" cy="33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88443</xdr:rowOff>
    </xdr:from>
    <xdr:to>
      <xdr:col>85</xdr:col>
      <xdr:colOff>177800</xdr:colOff>
      <xdr:row>38</xdr:row>
      <xdr:rowOff>18593</xdr:rowOff>
    </xdr:to>
    <xdr:sp macro="" textlink="">
      <xdr:nvSpPr>
        <xdr:cNvPr id="542" name="楕円 541"/>
        <xdr:cNvSpPr/>
      </xdr:nvSpPr>
      <xdr:spPr>
        <a:xfrm>
          <a:off x="16268700" y="64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3370</xdr:rowOff>
    </xdr:from>
    <xdr:ext cx="534377" cy="259045"/>
    <xdr:sp macro="" textlink="">
      <xdr:nvSpPr>
        <xdr:cNvPr id="543" name="消防費該当値テキスト"/>
        <xdr:cNvSpPr txBox="1"/>
      </xdr:nvSpPr>
      <xdr:spPr>
        <a:xfrm>
          <a:off x="16370300" y="634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83528</xdr:rowOff>
    </xdr:from>
    <xdr:to>
      <xdr:col>81</xdr:col>
      <xdr:colOff>101600</xdr:colOff>
      <xdr:row>38</xdr:row>
      <xdr:rowOff>13678</xdr:rowOff>
    </xdr:to>
    <xdr:sp macro="" textlink="">
      <xdr:nvSpPr>
        <xdr:cNvPr id="544" name="楕円 543"/>
        <xdr:cNvSpPr/>
      </xdr:nvSpPr>
      <xdr:spPr>
        <a:xfrm>
          <a:off x="15430500" y="64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4805</xdr:rowOff>
    </xdr:from>
    <xdr:ext cx="534377" cy="259045"/>
    <xdr:sp macro="" textlink="">
      <xdr:nvSpPr>
        <xdr:cNvPr id="545" name="テキスト ボックス 544"/>
        <xdr:cNvSpPr txBox="1"/>
      </xdr:nvSpPr>
      <xdr:spPr>
        <a:xfrm>
          <a:off x="15214111" y="651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135001</xdr:rowOff>
    </xdr:from>
    <xdr:to>
      <xdr:col>76</xdr:col>
      <xdr:colOff>165100</xdr:colOff>
      <xdr:row>38</xdr:row>
      <xdr:rowOff>65151</xdr:rowOff>
    </xdr:to>
    <xdr:sp macro="" textlink="">
      <xdr:nvSpPr>
        <xdr:cNvPr id="546" name="楕円 545"/>
        <xdr:cNvSpPr/>
      </xdr:nvSpPr>
      <xdr:spPr>
        <a:xfrm>
          <a:off x="14541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56278</xdr:rowOff>
    </xdr:from>
    <xdr:ext cx="534377" cy="259045"/>
    <xdr:sp macro="" textlink="">
      <xdr:nvSpPr>
        <xdr:cNvPr id="547" name="テキスト ボックス 546"/>
        <xdr:cNvSpPr txBox="1"/>
      </xdr:nvSpPr>
      <xdr:spPr>
        <a:xfrm>
          <a:off x="14325111" y="657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85661</xdr:rowOff>
    </xdr:from>
    <xdr:to>
      <xdr:col>72</xdr:col>
      <xdr:colOff>38100</xdr:colOff>
      <xdr:row>38</xdr:row>
      <xdr:rowOff>15811</xdr:rowOff>
    </xdr:to>
    <xdr:sp macro="" textlink="">
      <xdr:nvSpPr>
        <xdr:cNvPr id="548" name="楕円 547"/>
        <xdr:cNvSpPr/>
      </xdr:nvSpPr>
      <xdr:spPr>
        <a:xfrm>
          <a:off x="13652500" y="64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6938</xdr:rowOff>
    </xdr:from>
    <xdr:ext cx="534377" cy="259045"/>
    <xdr:sp macro="" textlink="">
      <xdr:nvSpPr>
        <xdr:cNvPr id="549" name="テキスト ボックス 548"/>
        <xdr:cNvSpPr txBox="1"/>
      </xdr:nvSpPr>
      <xdr:spPr>
        <a:xfrm>
          <a:off x="13436111" y="65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94234</xdr:rowOff>
    </xdr:from>
    <xdr:to>
      <xdr:col>67</xdr:col>
      <xdr:colOff>101600</xdr:colOff>
      <xdr:row>36</xdr:row>
      <xdr:rowOff>24384</xdr:rowOff>
    </xdr:to>
    <xdr:sp macro="" textlink="">
      <xdr:nvSpPr>
        <xdr:cNvPr id="550" name="楕円 549"/>
        <xdr:cNvSpPr/>
      </xdr:nvSpPr>
      <xdr:spPr>
        <a:xfrm>
          <a:off x="12763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40911</xdr:rowOff>
    </xdr:from>
    <xdr:ext cx="534377" cy="259045"/>
    <xdr:sp macro="" textlink="">
      <xdr:nvSpPr>
        <xdr:cNvPr id="551" name="テキスト ボックス 550"/>
        <xdr:cNvSpPr txBox="1"/>
      </xdr:nvSpPr>
      <xdr:spPr>
        <a:xfrm>
          <a:off x="12547111" y="58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120171</xdr:rowOff>
    </xdr:from>
    <xdr:to>
      <xdr:col>85</xdr:col>
      <xdr:colOff>127000</xdr:colOff>
      <xdr:row>58</xdr:row>
      <xdr:rowOff>32127</xdr:rowOff>
    </xdr:to>
    <xdr:cxnSp macro="">
      <xdr:nvCxnSpPr>
        <xdr:cNvPr id="583" name="直線コネクタ 582"/>
        <xdr:cNvCxnSpPr/>
      </xdr:nvCxnSpPr>
      <xdr:spPr>
        <a:xfrm flipV="1">
          <a:off x="15481300" y="9892821"/>
          <a:ext cx="838200" cy="8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6818</xdr:rowOff>
    </xdr:from>
    <xdr:to>
      <xdr:col>81</xdr:col>
      <xdr:colOff>50800</xdr:colOff>
      <xdr:row>58</xdr:row>
      <xdr:rowOff>32127</xdr:rowOff>
    </xdr:to>
    <xdr:cxnSp macro="">
      <xdr:nvCxnSpPr>
        <xdr:cNvPr id="586" name="直線コネクタ 585"/>
        <xdr:cNvCxnSpPr/>
      </xdr:nvCxnSpPr>
      <xdr:spPr>
        <a:xfrm>
          <a:off x="14592300" y="9950918"/>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6818</xdr:rowOff>
    </xdr:from>
    <xdr:to>
      <xdr:col>76</xdr:col>
      <xdr:colOff>114300</xdr:colOff>
      <xdr:row>58</xdr:row>
      <xdr:rowOff>66429</xdr:rowOff>
    </xdr:to>
    <xdr:cxnSp macro="">
      <xdr:nvCxnSpPr>
        <xdr:cNvPr id="589" name="直線コネクタ 588"/>
        <xdr:cNvCxnSpPr/>
      </xdr:nvCxnSpPr>
      <xdr:spPr>
        <a:xfrm flipV="1">
          <a:off x="13703300" y="9950918"/>
          <a:ext cx="889000" cy="5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161221</xdr:rowOff>
    </xdr:from>
    <xdr:to>
      <xdr:col>71</xdr:col>
      <xdr:colOff>177800</xdr:colOff>
      <xdr:row>58</xdr:row>
      <xdr:rowOff>66429</xdr:rowOff>
    </xdr:to>
    <xdr:cxnSp macro="">
      <xdr:nvCxnSpPr>
        <xdr:cNvPr id="592" name="直線コネクタ 591"/>
        <xdr:cNvCxnSpPr/>
      </xdr:nvCxnSpPr>
      <xdr:spPr>
        <a:xfrm>
          <a:off x="12814300" y="9933871"/>
          <a:ext cx="889000" cy="7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69371</xdr:rowOff>
    </xdr:from>
    <xdr:to>
      <xdr:col>85</xdr:col>
      <xdr:colOff>177800</xdr:colOff>
      <xdr:row>57</xdr:row>
      <xdr:rowOff>170971</xdr:rowOff>
    </xdr:to>
    <xdr:sp macro="" textlink="">
      <xdr:nvSpPr>
        <xdr:cNvPr id="602" name="楕円 601"/>
        <xdr:cNvSpPr/>
      </xdr:nvSpPr>
      <xdr:spPr>
        <a:xfrm>
          <a:off x="16268700" y="98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47798</xdr:rowOff>
    </xdr:from>
    <xdr:ext cx="534377" cy="259045"/>
    <xdr:sp macro="" textlink="">
      <xdr:nvSpPr>
        <xdr:cNvPr id="603" name="教育費該当値テキスト"/>
        <xdr:cNvSpPr txBox="1"/>
      </xdr:nvSpPr>
      <xdr:spPr>
        <a:xfrm>
          <a:off x="16370300" y="982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152777</xdr:rowOff>
    </xdr:from>
    <xdr:to>
      <xdr:col>81</xdr:col>
      <xdr:colOff>101600</xdr:colOff>
      <xdr:row>58</xdr:row>
      <xdr:rowOff>82927</xdr:rowOff>
    </xdr:to>
    <xdr:sp macro="" textlink="">
      <xdr:nvSpPr>
        <xdr:cNvPr id="604" name="楕円 603"/>
        <xdr:cNvSpPr/>
      </xdr:nvSpPr>
      <xdr:spPr>
        <a:xfrm>
          <a:off x="15430500" y="992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74054</xdr:rowOff>
    </xdr:from>
    <xdr:ext cx="534377" cy="259045"/>
    <xdr:sp macro="" textlink="">
      <xdr:nvSpPr>
        <xdr:cNvPr id="605" name="テキスト ボックス 604"/>
        <xdr:cNvSpPr txBox="1"/>
      </xdr:nvSpPr>
      <xdr:spPr>
        <a:xfrm>
          <a:off x="15214111" y="1001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127468</xdr:rowOff>
    </xdr:from>
    <xdr:to>
      <xdr:col>76</xdr:col>
      <xdr:colOff>165100</xdr:colOff>
      <xdr:row>58</xdr:row>
      <xdr:rowOff>57618</xdr:rowOff>
    </xdr:to>
    <xdr:sp macro="" textlink="">
      <xdr:nvSpPr>
        <xdr:cNvPr id="606" name="楕円 605"/>
        <xdr:cNvSpPr/>
      </xdr:nvSpPr>
      <xdr:spPr>
        <a:xfrm>
          <a:off x="14541500" y="99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74145</xdr:rowOff>
    </xdr:from>
    <xdr:ext cx="534377" cy="259045"/>
    <xdr:sp macro="" textlink="">
      <xdr:nvSpPr>
        <xdr:cNvPr id="607" name="テキスト ボックス 606"/>
        <xdr:cNvSpPr txBox="1"/>
      </xdr:nvSpPr>
      <xdr:spPr>
        <a:xfrm>
          <a:off x="14325111" y="967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15629</xdr:rowOff>
    </xdr:from>
    <xdr:to>
      <xdr:col>72</xdr:col>
      <xdr:colOff>38100</xdr:colOff>
      <xdr:row>58</xdr:row>
      <xdr:rowOff>117229</xdr:rowOff>
    </xdr:to>
    <xdr:sp macro="" textlink="">
      <xdr:nvSpPr>
        <xdr:cNvPr id="608" name="楕円 607"/>
        <xdr:cNvSpPr/>
      </xdr:nvSpPr>
      <xdr:spPr>
        <a:xfrm>
          <a:off x="13652500" y="99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108356</xdr:rowOff>
    </xdr:from>
    <xdr:ext cx="534377" cy="259045"/>
    <xdr:sp macro="" textlink="">
      <xdr:nvSpPr>
        <xdr:cNvPr id="609" name="テキスト ボックス 608"/>
        <xdr:cNvSpPr txBox="1"/>
      </xdr:nvSpPr>
      <xdr:spPr>
        <a:xfrm>
          <a:off x="13436111" y="100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110421</xdr:rowOff>
    </xdr:from>
    <xdr:to>
      <xdr:col>67</xdr:col>
      <xdr:colOff>101600</xdr:colOff>
      <xdr:row>58</xdr:row>
      <xdr:rowOff>40571</xdr:rowOff>
    </xdr:to>
    <xdr:sp macro="" textlink="">
      <xdr:nvSpPr>
        <xdr:cNvPr id="610" name="楕円 609"/>
        <xdr:cNvSpPr/>
      </xdr:nvSpPr>
      <xdr:spPr>
        <a:xfrm>
          <a:off x="12763500" y="98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31698</xdr:rowOff>
    </xdr:from>
    <xdr:ext cx="534377" cy="259045"/>
    <xdr:sp macro="" textlink="">
      <xdr:nvSpPr>
        <xdr:cNvPr id="611" name="テキスト ボックス 610"/>
        <xdr:cNvSpPr txBox="1"/>
      </xdr:nvSpPr>
      <xdr:spPr>
        <a:xfrm>
          <a:off x="12547111" y="99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152860</xdr:rowOff>
    </xdr:from>
    <xdr:to>
      <xdr:col>85</xdr:col>
      <xdr:colOff>127000</xdr:colOff>
      <xdr:row>79</xdr:row>
      <xdr:rowOff>98879</xdr:rowOff>
    </xdr:to>
    <xdr:cxnSp macro="">
      <xdr:nvCxnSpPr>
        <xdr:cNvPr id="642" name="直線コネクタ 641"/>
        <xdr:cNvCxnSpPr/>
      </xdr:nvCxnSpPr>
      <xdr:spPr>
        <a:xfrm flipV="1">
          <a:off x="15481300" y="13525960"/>
          <a:ext cx="838200" cy="1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159289</xdr:rowOff>
    </xdr:from>
    <xdr:ext cx="469744" cy="259045"/>
    <xdr:sp macro="" textlink="">
      <xdr:nvSpPr>
        <xdr:cNvPr id="643" name="災害復旧費平均値テキスト"/>
        <xdr:cNvSpPr txBox="1"/>
      </xdr:nvSpPr>
      <xdr:spPr>
        <a:xfrm>
          <a:off x="16370300" y="13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102060</xdr:rowOff>
    </xdr:from>
    <xdr:to>
      <xdr:col>85</xdr:col>
      <xdr:colOff>177800</xdr:colOff>
      <xdr:row>79</xdr:row>
      <xdr:rowOff>32210</xdr:rowOff>
    </xdr:to>
    <xdr:sp macro="" textlink="">
      <xdr:nvSpPr>
        <xdr:cNvPr id="661" name="楕円 660"/>
        <xdr:cNvSpPr/>
      </xdr:nvSpPr>
      <xdr:spPr>
        <a:xfrm>
          <a:off x="16268700" y="134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61437</xdr:rowOff>
    </xdr:from>
    <xdr:ext cx="469744" cy="259045"/>
    <xdr:sp macro="" textlink="">
      <xdr:nvSpPr>
        <xdr:cNvPr id="662" name="災害復旧費該当値テキスト"/>
        <xdr:cNvSpPr txBox="1"/>
      </xdr:nvSpPr>
      <xdr:spPr>
        <a:xfrm>
          <a:off x="16370300" y="132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41574</xdr:rowOff>
    </xdr:from>
    <xdr:to>
      <xdr:col>85</xdr:col>
      <xdr:colOff>127000</xdr:colOff>
      <xdr:row>95</xdr:row>
      <xdr:rowOff>49955</xdr:rowOff>
    </xdr:to>
    <xdr:cxnSp macro="">
      <xdr:nvCxnSpPr>
        <xdr:cNvPr id="699" name="直線コネクタ 698"/>
        <xdr:cNvCxnSpPr/>
      </xdr:nvCxnSpPr>
      <xdr:spPr>
        <a:xfrm>
          <a:off x="15481300" y="16329324"/>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27705</xdr:rowOff>
    </xdr:from>
    <xdr:to>
      <xdr:col>81</xdr:col>
      <xdr:colOff>50800</xdr:colOff>
      <xdr:row>95</xdr:row>
      <xdr:rowOff>41574</xdr:rowOff>
    </xdr:to>
    <xdr:cxnSp macro="">
      <xdr:nvCxnSpPr>
        <xdr:cNvPr id="702" name="直線コネクタ 701"/>
        <xdr:cNvCxnSpPr/>
      </xdr:nvCxnSpPr>
      <xdr:spPr>
        <a:xfrm>
          <a:off x="14592300" y="16315455"/>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27705</xdr:rowOff>
    </xdr:from>
    <xdr:to>
      <xdr:col>76</xdr:col>
      <xdr:colOff>114300</xdr:colOff>
      <xdr:row>95</xdr:row>
      <xdr:rowOff>81807</xdr:rowOff>
    </xdr:to>
    <xdr:cxnSp macro="">
      <xdr:nvCxnSpPr>
        <xdr:cNvPr id="705" name="直線コネクタ 704"/>
        <xdr:cNvCxnSpPr/>
      </xdr:nvCxnSpPr>
      <xdr:spPr>
        <a:xfrm flipV="1">
          <a:off x="13703300" y="1631545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81807</xdr:rowOff>
    </xdr:from>
    <xdr:to>
      <xdr:col>71</xdr:col>
      <xdr:colOff>177800</xdr:colOff>
      <xdr:row>95</xdr:row>
      <xdr:rowOff>123946</xdr:rowOff>
    </xdr:to>
    <xdr:cxnSp macro="">
      <xdr:nvCxnSpPr>
        <xdr:cNvPr id="708" name="直線コネクタ 707"/>
        <xdr:cNvCxnSpPr/>
      </xdr:nvCxnSpPr>
      <xdr:spPr>
        <a:xfrm flipV="1">
          <a:off x="12814300" y="16369557"/>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170605</xdr:rowOff>
    </xdr:from>
    <xdr:to>
      <xdr:col>85</xdr:col>
      <xdr:colOff>177800</xdr:colOff>
      <xdr:row>95</xdr:row>
      <xdr:rowOff>100755</xdr:rowOff>
    </xdr:to>
    <xdr:sp macro="" textlink="">
      <xdr:nvSpPr>
        <xdr:cNvPr id="718" name="楕円 717"/>
        <xdr:cNvSpPr/>
      </xdr:nvSpPr>
      <xdr:spPr>
        <a:xfrm>
          <a:off x="16268700" y="162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22032</xdr:rowOff>
    </xdr:from>
    <xdr:ext cx="534377" cy="259045"/>
    <xdr:sp macro="" textlink="">
      <xdr:nvSpPr>
        <xdr:cNvPr id="719" name="公債費該当値テキスト"/>
        <xdr:cNvSpPr txBox="1"/>
      </xdr:nvSpPr>
      <xdr:spPr>
        <a:xfrm>
          <a:off x="16370300" y="1613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162224</xdr:rowOff>
    </xdr:from>
    <xdr:to>
      <xdr:col>81</xdr:col>
      <xdr:colOff>101600</xdr:colOff>
      <xdr:row>95</xdr:row>
      <xdr:rowOff>92374</xdr:rowOff>
    </xdr:to>
    <xdr:sp macro="" textlink="">
      <xdr:nvSpPr>
        <xdr:cNvPr id="720" name="楕円 719"/>
        <xdr:cNvSpPr/>
      </xdr:nvSpPr>
      <xdr:spPr>
        <a:xfrm>
          <a:off x="15430500" y="162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108901</xdr:rowOff>
    </xdr:from>
    <xdr:ext cx="534377" cy="259045"/>
    <xdr:sp macro="" textlink="">
      <xdr:nvSpPr>
        <xdr:cNvPr id="721" name="テキスト ボックス 720"/>
        <xdr:cNvSpPr txBox="1"/>
      </xdr:nvSpPr>
      <xdr:spPr>
        <a:xfrm>
          <a:off x="15214111" y="160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148355</xdr:rowOff>
    </xdr:from>
    <xdr:to>
      <xdr:col>76</xdr:col>
      <xdr:colOff>165100</xdr:colOff>
      <xdr:row>95</xdr:row>
      <xdr:rowOff>78505</xdr:rowOff>
    </xdr:to>
    <xdr:sp macro="" textlink="">
      <xdr:nvSpPr>
        <xdr:cNvPr id="722" name="楕円 721"/>
        <xdr:cNvSpPr/>
      </xdr:nvSpPr>
      <xdr:spPr>
        <a:xfrm>
          <a:off x="14541500" y="162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95032</xdr:rowOff>
    </xdr:from>
    <xdr:ext cx="534377" cy="259045"/>
    <xdr:sp macro="" textlink="">
      <xdr:nvSpPr>
        <xdr:cNvPr id="723" name="テキスト ボックス 722"/>
        <xdr:cNvSpPr txBox="1"/>
      </xdr:nvSpPr>
      <xdr:spPr>
        <a:xfrm>
          <a:off x="14325111" y="160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31007</xdr:rowOff>
    </xdr:from>
    <xdr:to>
      <xdr:col>72</xdr:col>
      <xdr:colOff>38100</xdr:colOff>
      <xdr:row>95</xdr:row>
      <xdr:rowOff>132607</xdr:rowOff>
    </xdr:to>
    <xdr:sp macro="" textlink="">
      <xdr:nvSpPr>
        <xdr:cNvPr id="724" name="楕円 723"/>
        <xdr:cNvSpPr/>
      </xdr:nvSpPr>
      <xdr:spPr>
        <a:xfrm>
          <a:off x="13652500" y="163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123734</xdr:rowOff>
    </xdr:from>
    <xdr:ext cx="534377" cy="259045"/>
    <xdr:sp macro="" textlink="">
      <xdr:nvSpPr>
        <xdr:cNvPr id="725" name="テキスト ボックス 724"/>
        <xdr:cNvSpPr txBox="1"/>
      </xdr:nvSpPr>
      <xdr:spPr>
        <a:xfrm>
          <a:off x="13436111" y="1641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73146</xdr:rowOff>
    </xdr:from>
    <xdr:to>
      <xdr:col>67</xdr:col>
      <xdr:colOff>101600</xdr:colOff>
      <xdr:row>96</xdr:row>
      <xdr:rowOff>3296</xdr:rowOff>
    </xdr:to>
    <xdr:sp macro="" textlink="">
      <xdr:nvSpPr>
        <xdr:cNvPr id="726" name="楕円 725"/>
        <xdr:cNvSpPr/>
      </xdr:nvSpPr>
      <xdr:spPr>
        <a:xfrm>
          <a:off x="12763500" y="163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19823</xdr:rowOff>
    </xdr:from>
    <xdr:ext cx="534377" cy="259045"/>
    <xdr:sp macro="" textlink="">
      <xdr:nvSpPr>
        <xdr:cNvPr id="727" name="テキスト ボックス 726"/>
        <xdr:cNvSpPr txBox="1"/>
      </xdr:nvSpPr>
      <xdr:spPr>
        <a:xfrm>
          <a:off x="12547111" y="161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81,770</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円となっており、前年度より増加した。要因としては、池田東地区公園駐車場整備事業によるものである。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166,454</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円となっており、前年度より増加し、類似団体平均を上回る結果となった。要因としては、物価高騰対応重点支援事業によるものである。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37,309</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円となっており、前年度より減少し、類似団体平均を下回る結果となった。要因としては、社会資本整備総合交付金事業の減によるものである。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59,544</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円となっており、前年度より増加した。要因としては中学校体育館空調設備設置事業によるものである。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事業を適切に執行しながら歳出を抑制し、類似団体の平均を超えることの無いように努める。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令和６年度の財政調整基金残高は</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42</a:t>
          </a:r>
          <a:r>
            <a:rPr kumimoji="1" lang="ja-JP" altLang="en-US" sz="1300">
              <a:latin typeface="ＭＳ ゴシック" pitchFamily="49" charset="-128"/>
              <a:ea typeface="ＭＳ ゴシック" pitchFamily="49" charset="-128"/>
            </a:rPr>
            <a:t>百万円であり、災害対策に備えて</a:t>
          </a:r>
          <a:r>
            <a:rPr kumimoji="1" lang="en-US" altLang="ja-JP" sz="1300">
              <a:latin typeface="ＭＳ ゴシック" pitchFamily="49" charset="-128"/>
              <a:ea typeface="ＭＳ ゴシック" pitchFamily="49" charset="-128"/>
            </a:rPr>
            <a:t>220</a:t>
          </a:r>
          <a:r>
            <a:rPr kumimoji="1" lang="ja-JP" altLang="en-US" sz="1300">
              <a:latin typeface="ＭＳ ゴシック" pitchFamily="49" charset="-128"/>
              <a:ea typeface="ＭＳ ゴシック" pitchFamily="49" charset="-128"/>
            </a:rPr>
            <a:t>百万円を積立てた一方、社会保障関係費および自然災害による復旧経費の増等による財源不足に対応するため、</a:t>
          </a:r>
          <a:r>
            <a:rPr kumimoji="1" lang="en-US" altLang="ja-JP" sz="1300">
              <a:latin typeface="ＭＳ ゴシック" pitchFamily="49" charset="-128"/>
              <a:ea typeface="ＭＳ ゴシック" pitchFamily="49" charset="-128"/>
            </a:rPr>
            <a:t>391</a:t>
          </a:r>
          <a:r>
            <a:rPr kumimoji="1" lang="ja-JP" altLang="en-US" sz="1300">
              <a:latin typeface="ＭＳ ゴシック" pitchFamily="49" charset="-128"/>
              <a:ea typeface="ＭＳ ゴシック" pitchFamily="49" charset="-128"/>
            </a:rPr>
            <a:t>百万円取り崩したことで</a:t>
          </a:r>
          <a:r>
            <a:rPr kumimoji="1" lang="en-US" altLang="ja-JP" sz="1300">
              <a:latin typeface="ＭＳ ゴシック" pitchFamily="49" charset="-128"/>
              <a:ea typeface="ＭＳ ゴシック" pitchFamily="49" charset="-128"/>
            </a:rPr>
            <a:t>160</a:t>
          </a:r>
          <a:r>
            <a:rPr kumimoji="1" lang="ja-JP" altLang="en-US" sz="1300">
              <a:latin typeface="ＭＳ ゴシック" pitchFamily="49" charset="-128"/>
              <a:ea typeface="ＭＳ ゴシック" pitchFamily="49" charset="-128"/>
            </a:rPr>
            <a:t>百万円の減となった。一般的に言われている適正割合</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％を超えているが、近年は自然災害が頻発していることから、予期せぬ事態に備える必要があるため基金の取り崩しを抑えつつも過去の実績等を踏まえ、基金残高を</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億円前後で推移するように努める。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年度から一般会計及び全ての会計において実質収支額が黒字であるため比率はないが、引き続き財源の確保や経常経費の削減などに努めていく。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10858230</v>
      </c>
      <c r="BO4" s="371"/>
      <c r="BP4" s="371"/>
      <c r="BQ4" s="371"/>
      <c r="BR4" s="371"/>
      <c r="BS4" s="371"/>
      <c r="BT4" s="371"/>
      <c r="BU4" s="372"/>
      <c r="BV4" s="370">
        <v>10569741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7.4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10550322</v>
      </c>
      <c r="BO5" s="408"/>
      <c r="BP5" s="408"/>
      <c r="BQ5" s="408"/>
      <c r="BR5" s="408"/>
      <c r="BS5" s="408"/>
      <c r="BT5" s="408"/>
      <c r="BU5" s="409"/>
      <c r="BV5" s="407">
        <v>10128273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84.5</v>
      </c>
      <c r="CU5" s="405"/>
      <c r="CV5" s="405"/>
      <c r="CW5" s="405"/>
      <c r="CX5" s="405"/>
      <c r="CY5" s="405"/>
      <c r="CZ5" s="405"/>
      <c r="DA5" s="406"/>
      <c r="DB5" s="404">
        <v>81.7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307908</v>
      </c>
      <c r="BO6" s="408"/>
      <c r="BP6" s="408"/>
      <c r="BQ6" s="408"/>
      <c r="BR6" s="408"/>
      <c r="BS6" s="408"/>
      <c r="BT6" s="408"/>
      <c r="BU6" s="409"/>
      <c r="BV6" s="407">
        <v>441468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84.8</v>
      </c>
      <c r="CU6" s="445"/>
      <c r="CV6" s="445"/>
      <c r="CW6" s="445"/>
      <c r="CX6" s="445"/>
      <c r="CY6" s="445"/>
      <c r="CZ6" s="445"/>
      <c r="DA6" s="446"/>
      <c r="DB6" s="444">
        <v>82.4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790</v>
      </c>
      <c r="BO7" s="408"/>
      <c r="BP7" s="408"/>
      <c r="BQ7" s="408"/>
      <c r="BR7" s="408"/>
      <c r="BS7" s="408"/>
      <c r="BT7" s="408"/>
      <c r="BU7" s="409"/>
      <c r="BV7" s="407">
        <v>2400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6063642</v>
      </c>
      <c r="CU7" s="408"/>
      <c r="CV7" s="408"/>
      <c r="CW7" s="408"/>
      <c r="CX7" s="408"/>
      <c r="CY7" s="408"/>
      <c r="CZ7" s="408"/>
      <c r="DA7" s="409"/>
      <c r="DB7" s="407">
        <v>5909493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307118</v>
      </c>
      <c r="BO8" s="408"/>
      <c r="BP8" s="408"/>
      <c r="BQ8" s="408"/>
      <c r="BR8" s="408"/>
      <c r="BS8" s="408"/>
      <c r="BT8" s="408"/>
      <c r="BU8" s="409"/>
      <c r="BV8" s="407">
        <v>439068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23360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-131950</v>
      </c>
      <c r="BO9" s="408"/>
      <c r="BP9" s="408"/>
      <c r="BQ9" s="408"/>
      <c r="BR9" s="408"/>
      <c r="BS9" s="408"/>
      <c r="BT9" s="408"/>
      <c r="BU9" s="409"/>
      <c r="BV9" s="407">
        <v>-60272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11.1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24347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224288</v>
      </c>
      <c r="BO10" s="408"/>
      <c r="BP10" s="408"/>
      <c r="BQ10" s="408"/>
      <c r="BR10" s="408"/>
      <c r="BS10" s="408"/>
      <c r="BT10" s="408"/>
      <c r="BU10" s="409"/>
      <c r="BV10" s="407">
        <v>253652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22461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391000</v>
      </c>
      <c r="BO12" s="408"/>
      <c r="BP12" s="408"/>
      <c r="BQ12" s="408"/>
      <c r="BR12" s="408"/>
      <c r="BS12" s="408"/>
      <c r="BT12" s="408"/>
      <c r="BU12" s="409"/>
      <c r="BV12" s="407">
        <v>290000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21688</v>
      </c>
      <c r="S13" s="492"/>
      <c r="T13" s="492"/>
      <c r="U13" s="492"/>
      <c r="V13" s="493"/>
      <c r="W13" s="423" t="s">
        <v>131</v>
      </c>
      <c r="X13" s="424"/>
      <c r="Y13" s="424"/>
      <c r="Z13" s="424"/>
      <c r="AA13" s="424"/>
      <c r="AB13" s="414"/>
      <c r="AC13" s="458">
        <v>394</v>
      </c>
      <c r="AD13" s="459"/>
      <c r="AE13" s="459"/>
      <c r="AF13" s="459"/>
      <c r="AG13" s="501"/>
      <c r="AH13" s="458">
        <v>459</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-298662</v>
      </c>
      <c r="BO13" s="408"/>
      <c r="BP13" s="408"/>
      <c r="BQ13" s="408"/>
      <c r="BR13" s="408"/>
      <c r="BS13" s="408"/>
      <c r="BT13" s="408"/>
      <c r="BU13" s="409"/>
      <c r="BV13" s="407">
        <v>-96620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11.6</v>
      </c>
      <c r="CU13" s="405"/>
      <c r="CV13" s="405"/>
      <c r="CW13" s="405"/>
      <c r="CX13" s="405"/>
      <c r="CY13" s="405"/>
      <c r="CZ13" s="405"/>
      <c r="DA13" s="406"/>
      <c r="DB13" s="404">
        <v>11.4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22714</v>
      </c>
      <c r="S14" s="492"/>
      <c r="T14" s="492"/>
      <c r="U14" s="492"/>
      <c r="V14" s="493"/>
      <c r="W14" s="397"/>
      <c r="X14" s="398"/>
      <c r="Y14" s="398"/>
      <c r="Z14" s="398"/>
      <c r="AA14" s="398"/>
      <c r="AB14" s="387"/>
      <c r="AC14" s="494">
        <v>3.4</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52.9</v>
      </c>
      <c r="CU14" s="506"/>
      <c r="CV14" s="506"/>
      <c r="CW14" s="506"/>
      <c r="CX14" s="506"/>
      <c r="CY14" s="506"/>
      <c r="CZ14" s="506"/>
      <c r="DA14" s="507"/>
      <c r="DB14" s="505">
        <v>51.1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22030</v>
      </c>
      <c r="S15" s="492"/>
      <c r="T15" s="492"/>
      <c r="U15" s="492"/>
      <c r="V15" s="493"/>
      <c r="W15" s="423" t="s">
        <v>137</v>
      </c>
      <c r="X15" s="424"/>
      <c r="Y15" s="424"/>
      <c r="Z15" s="424"/>
      <c r="AA15" s="424"/>
      <c r="AB15" s="414"/>
      <c r="AC15" s="458">
        <v>4454</v>
      </c>
      <c r="AD15" s="459"/>
      <c r="AE15" s="459"/>
      <c r="AF15" s="459"/>
      <c r="AG15" s="501"/>
      <c r="AH15" s="458">
        <v>4552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3105906</v>
      </c>
      <c r="BO15" s="371"/>
      <c r="BP15" s="371"/>
      <c r="BQ15" s="371"/>
      <c r="BR15" s="371"/>
      <c r="BS15" s="371"/>
      <c r="BT15" s="371"/>
      <c r="BU15" s="372"/>
      <c r="BV15" s="370">
        <v>3080245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38.799999999999997</v>
      </c>
      <c r="AD16" s="495"/>
      <c r="AE16" s="495"/>
      <c r="AF16" s="495"/>
      <c r="AG16" s="496"/>
      <c r="AH16" s="494">
        <v>38.799999999999997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5231697</v>
      </c>
      <c r="BO16" s="408"/>
      <c r="BP16" s="408"/>
      <c r="BQ16" s="408"/>
      <c r="BR16" s="408"/>
      <c r="BS16" s="408"/>
      <c r="BT16" s="408"/>
      <c r="BU16" s="409"/>
      <c r="BV16" s="407">
        <v>5064249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6645</v>
      </c>
      <c r="AD17" s="459"/>
      <c r="AE17" s="459"/>
      <c r="AF17" s="459"/>
      <c r="AG17" s="501"/>
      <c r="AH17" s="458">
        <v>6714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3914034</v>
      </c>
      <c r="BO17" s="408"/>
      <c r="BP17" s="408"/>
      <c r="BQ17" s="408"/>
      <c r="BR17" s="408"/>
      <c r="BS17" s="408"/>
      <c r="BT17" s="408"/>
      <c r="BU17" s="409"/>
      <c r="BV17" s="407">
        <v>3875939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38.799999999999997</v>
      </c>
      <c r="M18" s="531"/>
      <c r="N18" s="531"/>
      <c r="O18" s="531"/>
      <c r="P18" s="531"/>
      <c r="Q18" s="531"/>
      <c r="R18" s="532"/>
      <c r="S18" s="532"/>
      <c r="T18" s="532"/>
      <c r="U18" s="532"/>
      <c r="V18" s="533"/>
      <c r="W18" s="425"/>
      <c r="X18" s="426"/>
      <c r="Y18" s="426"/>
      <c r="Z18" s="426"/>
      <c r="AA18" s="426"/>
      <c r="AB18" s="417"/>
      <c r="AC18" s="534">
        <v>57.8</v>
      </c>
      <c r="AD18" s="535"/>
      <c r="AE18" s="535"/>
      <c r="AF18" s="535"/>
      <c r="AG18" s="536"/>
      <c r="AH18" s="534">
        <v>57.3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5190204</v>
      </c>
      <c r="BO18" s="408"/>
      <c r="BP18" s="408"/>
      <c r="BQ18" s="408"/>
      <c r="BR18" s="408"/>
      <c r="BS18" s="408"/>
      <c r="BT18" s="408"/>
      <c r="BU18" s="409"/>
      <c r="BV18" s="407">
        <v>4904068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602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7440271</v>
      </c>
      <c r="BO19" s="408"/>
      <c r="BP19" s="408"/>
      <c r="BQ19" s="408"/>
      <c r="BR19" s="408"/>
      <c r="BS19" s="408"/>
      <c r="BT19" s="408"/>
      <c r="BU19" s="409"/>
      <c r="BV19" s="407">
        <v>7368706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8395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7906146</v>
      </c>
      <c r="BO22" s="371"/>
      <c r="BP22" s="371"/>
      <c r="BQ22" s="371"/>
      <c r="BR22" s="371"/>
      <c r="BS22" s="371"/>
      <c r="BT22" s="371"/>
      <c r="BU22" s="372"/>
      <c r="BV22" s="370">
        <v>8211309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6219798</v>
      </c>
      <c r="BO23" s="408"/>
      <c r="BP23" s="408"/>
      <c r="BQ23" s="408"/>
      <c r="BR23" s="408"/>
      <c r="BS23" s="408"/>
      <c r="BT23" s="408"/>
      <c r="BU23" s="409"/>
      <c r="BV23" s="407">
        <v>6428333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7550</v>
      </c>
      <c r="R24" s="459"/>
      <c r="S24" s="459"/>
      <c r="T24" s="459"/>
      <c r="U24" s="459"/>
      <c r="V24" s="501"/>
      <c r="W24" s="553"/>
      <c r="X24" s="554"/>
      <c r="Y24" s="555"/>
      <c r="Z24" s="457" t="s">
        <v>162</v>
      </c>
      <c r="AA24" s="437"/>
      <c r="AB24" s="437"/>
      <c r="AC24" s="437"/>
      <c r="AD24" s="437"/>
      <c r="AE24" s="437"/>
      <c r="AF24" s="437"/>
      <c r="AG24" s="438"/>
      <c r="AH24" s="458">
        <v>179</v>
      </c>
      <c r="AI24" s="459"/>
      <c r="AJ24" s="459"/>
      <c r="AK24" s="459"/>
      <c r="AL24" s="501"/>
      <c r="AM24" s="458">
        <v>527155</v>
      </c>
      <c r="AN24" s="459"/>
      <c r="AO24" s="459"/>
      <c r="AP24" s="459"/>
      <c r="AQ24" s="459"/>
      <c r="AR24" s="501"/>
      <c r="AS24" s="458">
        <v>2945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4252956</v>
      </c>
      <c r="BO24" s="408"/>
      <c r="BP24" s="408"/>
      <c r="BQ24" s="408"/>
      <c r="BR24" s="408"/>
      <c r="BS24" s="408"/>
      <c r="BT24" s="408"/>
      <c r="BU24" s="409"/>
      <c r="BV24" s="407">
        <v>4207456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6120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172034</v>
      </c>
      <c r="BO25" s="371"/>
      <c r="BP25" s="371"/>
      <c r="BQ25" s="371"/>
      <c r="BR25" s="371"/>
      <c r="BS25" s="371"/>
      <c r="BT25" s="371"/>
      <c r="BU25" s="372"/>
      <c r="BV25" s="370">
        <v>267348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4000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25110</v>
      </c>
      <c r="AN26" s="459"/>
      <c r="AO26" s="459"/>
      <c r="AP26" s="459"/>
      <c r="AQ26" s="459"/>
      <c r="AR26" s="501"/>
      <c r="AS26" s="458">
        <v>2511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3100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187208</v>
      </c>
      <c r="BO27" s="527"/>
      <c r="BP27" s="527"/>
      <c r="BQ27" s="527"/>
      <c r="BR27" s="527"/>
      <c r="BS27" s="527"/>
      <c r="BT27" s="527"/>
      <c r="BU27" s="528"/>
      <c r="BV27" s="526">
        <v>187208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2850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1641563</v>
      </c>
      <c r="BO28" s="371"/>
      <c r="BP28" s="371"/>
      <c r="BQ28" s="371"/>
      <c r="BR28" s="371"/>
      <c r="BS28" s="371"/>
      <c r="BT28" s="371"/>
      <c r="BU28" s="372"/>
      <c r="BV28" s="370">
        <v>1808275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2650</v>
      </c>
      <c r="R29" s="459"/>
      <c r="S29" s="459"/>
      <c r="T29" s="459"/>
      <c r="U29" s="459"/>
      <c r="V29" s="501"/>
      <c r="W29" s="556"/>
      <c r="X29" s="557"/>
      <c r="Y29" s="558"/>
      <c r="Z29" s="457" t="s">
        <v>177</v>
      </c>
      <c r="AA29" s="437"/>
      <c r="AB29" s="437"/>
      <c r="AC29" s="437"/>
      <c r="AD29" s="437"/>
      <c r="AE29" s="437"/>
      <c r="AF29" s="437"/>
      <c r="AG29" s="438"/>
      <c r="AH29" s="458">
        <v>179</v>
      </c>
      <c r="AI29" s="459"/>
      <c r="AJ29" s="459"/>
      <c r="AK29" s="459"/>
      <c r="AL29" s="501"/>
      <c r="AM29" s="458">
        <v>527155</v>
      </c>
      <c r="AN29" s="459"/>
      <c r="AO29" s="459"/>
      <c r="AP29" s="459"/>
      <c r="AQ29" s="459"/>
      <c r="AR29" s="501"/>
      <c r="AS29" s="458">
        <v>2945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75546</v>
      </c>
      <c r="BO29" s="408"/>
      <c r="BP29" s="408"/>
      <c r="BQ29" s="408"/>
      <c r="BR29" s="408"/>
      <c r="BS29" s="408"/>
      <c r="BT29" s="408"/>
      <c r="BU29" s="409"/>
      <c r="BV29" s="407">
        <v>75316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968276</v>
      </c>
      <c r="BO30" s="527"/>
      <c r="BP30" s="527"/>
      <c r="BQ30" s="527"/>
      <c r="BR30" s="527"/>
      <c r="BS30" s="527"/>
      <c r="BT30" s="527"/>
      <c r="BU30" s="528"/>
      <c r="BV30" s="526">
        <v>1197298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温泉施設特別会計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大垣衛生施設組合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農業集落排水事業会計</v>
      </c>
      <c r="AP35" s="598"/>
      <c r="AQ35" s="598"/>
      <c r="AR35" s="598"/>
      <c r="AS35" s="598"/>
      <c r="AT35" s="598"/>
      <c r="AU35" s="598"/>
      <c r="AV35" s="598"/>
      <c r="AW35" s="598"/>
      <c r="AX35" s="598"/>
      <c r="AY35" s="598"/>
      <c r="AZ35" s="598"/>
      <c r="BA35" s="598"/>
      <c r="BB35" s="598"/>
      <c r="BC35" s="598"/>
      <c r="BD35" s="169"/>
      <c r="BE35" s="597">
        <f t="shared" ref="BE35:BE43" si="1">IF(BG35="","",BE34+1)</f>
        <v>8</v>
      </c>
      <c r="BF35" s="597"/>
      <c r="BG35" s="598" t="str">
        <f>IF('各会計、関係団体の財政状況及び健全化判断比率'!B34="","",'各会計、関係団体の財政状況及び健全化判断比率'!B34)</f>
        <v>小水力発電事業特別会計</v>
      </c>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揖斐川水防事務組合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f t="shared" si="0"/>
        <v>6</v>
      </c>
      <c r="AN36" s="597"/>
      <c r="AO36" s="598" t="str">
        <f>IF('各会計、関係団体の財政状況及び健全化判断比率'!B32="","",'各会計、関係団体の財政状況及び健全化判断比率'!B32)</f>
        <v>公共下水道事業会計</v>
      </c>
      <c r="AP36" s="598"/>
      <c r="AQ36" s="598"/>
      <c r="AR36" s="598"/>
      <c r="AS36" s="598"/>
      <c r="AT36" s="598"/>
      <c r="AU36" s="598"/>
      <c r="AV36" s="598"/>
      <c r="AW36" s="598"/>
      <c r="AX36" s="598"/>
      <c r="AY36" s="598"/>
      <c r="AZ36" s="598"/>
      <c r="BA36" s="598"/>
      <c r="BB36" s="598"/>
      <c r="BC36" s="598"/>
      <c r="BD36" s="169"/>
      <c r="BE36" s="597">
        <f t="shared" si="1"/>
        <v>9</v>
      </c>
      <c r="BF36" s="597"/>
      <c r="BG36" s="598" t="str">
        <f>IF('各会計、関係団体の財政状況及び健全化判断比率'!B35="","",'各会計、関係団体の財政状況及び健全化判断比率'!B35)</f>
        <v>土地取得特別会計</v>
      </c>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揖斐郡養基小学校養基保育所組合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岐阜県市町村会館組合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樫原谷林野組合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足打谷林野組合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岐阜県市町村職員退職手当組合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大垣消防組合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西濃環境整備組合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揖斐広域連合（一般会計分）</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04dq/VsrrkEZVsiRgN+k13QXw/KVBtn7P8H3nKlgCynH/Y6Hyd3ZqJpn5Notn9levGkyN2eBCCQy/5eqFHhRfA==" saltValue="0fkB+TjpvEF+7DhOo0ul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3" t="s">
        <v>536</v>
      </c>
      <c r="D34" s="1153"/>
      <c r="E34" s="1154"/>
      <c r="F34" s="32">
        <v>13.95</v>
      </c>
      <c r="G34" s="33">
        <v>12.56</v>
      </c>
      <c r="H34" s="33">
        <v>14.03</v>
      </c>
      <c r="I34" s="33">
        <v>15.98</v>
      </c>
      <c r="J34" s="34">
        <v>15.12</v>
      </c>
      <c r="K34" s="22"/>
      <c r="L34" s="22"/>
      <c r="M34" s="22"/>
      <c r="N34" s="22"/>
      <c r="O34" s="22"/>
      <c r="P34" s="22"/>
    </row>
    <row r="35" spans="1:16" ht="39" customHeight="1" x14ac:dyDescent="0.2">
      <c r="A35" s="22"/>
      <c r="B35" s="35"/>
      <c r="C35" s="1147" t="s">
        <v>537</v>
      </c>
      <c r="D35" s="1148"/>
      <c r="E35" s="1149"/>
      <c r="F35" s="36">
        <v>8.11</v>
      </c>
      <c r="G35" s="37">
        <v>15.89</v>
      </c>
      <c r="H35" s="37">
        <v>8.51</v>
      </c>
      <c r="I35" s="37">
        <v>7.42</v>
      </c>
      <c r="J35" s="38">
        <v>5.0599999999999996</v>
      </c>
      <c r="K35" s="22"/>
      <c r="L35" s="22"/>
      <c r="M35" s="22"/>
      <c r="N35" s="22"/>
      <c r="O35" s="22"/>
      <c r="P35" s="22"/>
    </row>
    <row r="36" spans="1:16" ht="39" customHeight="1" x14ac:dyDescent="0.2">
      <c r="A36" s="22"/>
      <c r="B36" s="35"/>
      <c r="C36" s="1147" t="s">
        <v>538</v>
      </c>
      <c r="D36" s="1148"/>
      <c r="E36" s="1149"/>
      <c r="F36" s="36" t="s">
        <v>489</v>
      </c>
      <c r="G36" s="37" t="s">
        <v>489</v>
      </c>
      <c r="H36" s="37" t="s">
        <v>489</v>
      </c>
      <c r="I36" s="37" t="s">
        <v>489</v>
      </c>
      <c r="J36" s="38">
        <v>0.8</v>
      </c>
      <c r="K36" s="22"/>
      <c r="L36" s="22"/>
      <c r="M36" s="22"/>
      <c r="N36" s="22"/>
      <c r="O36" s="22"/>
      <c r="P36" s="22"/>
    </row>
    <row r="37" spans="1:16" ht="39" customHeight="1" x14ac:dyDescent="0.2">
      <c r="A37" s="22"/>
      <c r="B37" s="35"/>
      <c r="C37" s="1147" t="s">
        <v>539</v>
      </c>
      <c r="D37" s="1148"/>
      <c r="E37" s="1149"/>
      <c r="F37" s="36">
        <v>2.9</v>
      </c>
      <c r="G37" s="37">
        <v>2.67</v>
      </c>
      <c r="H37" s="37">
        <v>3.27</v>
      </c>
      <c r="I37" s="37">
        <v>1.06</v>
      </c>
      <c r="J37" s="38">
        <v>0.56000000000000005</v>
      </c>
      <c r="K37" s="22"/>
      <c r="L37" s="22"/>
      <c r="M37" s="22"/>
      <c r="N37" s="22"/>
      <c r="O37" s="22"/>
      <c r="P37" s="22"/>
    </row>
    <row r="38" spans="1:16" ht="39" customHeight="1" x14ac:dyDescent="0.2">
      <c r="A38" s="22"/>
      <c r="B38" s="35"/>
      <c r="C38" s="1147" t="s">
        <v>540</v>
      </c>
      <c r="D38" s="1148"/>
      <c r="E38" s="1149"/>
      <c r="F38" s="36" t="s">
        <v>489</v>
      </c>
      <c r="G38" s="37" t="s">
        <v>489</v>
      </c>
      <c r="H38" s="37" t="s">
        <v>489</v>
      </c>
      <c r="I38" s="37" t="s">
        <v>489</v>
      </c>
      <c r="J38" s="38">
        <v>0.39</v>
      </c>
      <c r="K38" s="22"/>
      <c r="L38" s="22"/>
      <c r="M38" s="22"/>
      <c r="N38" s="22"/>
      <c r="O38" s="22"/>
      <c r="P38" s="22"/>
    </row>
    <row r="39" spans="1:16" ht="39" customHeight="1" x14ac:dyDescent="0.2">
      <c r="A39" s="22"/>
      <c r="B39" s="35"/>
      <c r="C39" s="1147" t="s">
        <v>541</v>
      </c>
      <c r="D39" s="1148"/>
      <c r="E39" s="1149"/>
      <c r="F39" s="36">
        <v>0.39</v>
      </c>
      <c r="G39" s="37">
        <v>0.37</v>
      </c>
      <c r="H39" s="37">
        <v>0.33</v>
      </c>
      <c r="I39" s="37">
        <v>0.26</v>
      </c>
      <c r="J39" s="38">
        <v>0.13</v>
      </c>
      <c r="K39" s="22"/>
      <c r="L39" s="22"/>
      <c r="M39" s="22"/>
      <c r="N39" s="22"/>
      <c r="O39" s="22"/>
      <c r="P39" s="22"/>
    </row>
    <row r="40" spans="1:16" ht="39" customHeight="1" x14ac:dyDescent="0.2">
      <c r="A40" s="22"/>
      <c r="B40" s="35"/>
      <c r="C40" s="1147" t="s">
        <v>542</v>
      </c>
      <c r="D40" s="1148"/>
      <c r="E40" s="1149"/>
      <c r="F40" s="36" t="s">
        <v>489</v>
      </c>
      <c r="G40" s="37" t="s">
        <v>489</v>
      </c>
      <c r="H40" s="37">
        <v>0</v>
      </c>
      <c r="I40" s="37">
        <v>0.65</v>
      </c>
      <c r="J40" s="38">
        <v>0.12</v>
      </c>
      <c r="K40" s="22"/>
      <c r="L40" s="22"/>
      <c r="M40" s="22"/>
      <c r="N40" s="22"/>
      <c r="O40" s="22"/>
      <c r="P40" s="22"/>
    </row>
    <row r="41" spans="1:16" ht="39" customHeight="1" x14ac:dyDescent="0.2">
      <c r="A41" s="22"/>
      <c r="B41" s="35"/>
      <c r="C41" s="1147" t="s">
        <v>543</v>
      </c>
      <c r="D41" s="1148"/>
      <c r="E41" s="1149"/>
      <c r="F41" s="36">
        <v>0</v>
      </c>
      <c r="G41" s="37">
        <v>0</v>
      </c>
      <c r="H41" s="37">
        <v>0</v>
      </c>
      <c r="I41" s="37">
        <v>0</v>
      </c>
      <c r="J41" s="38">
        <v>0</v>
      </c>
      <c r="K41" s="22"/>
      <c r="L41" s="22"/>
      <c r="M41" s="22"/>
      <c r="N41" s="22"/>
      <c r="O41" s="22"/>
      <c r="P41" s="22"/>
    </row>
    <row r="42" spans="1:16" ht="39" customHeight="1" x14ac:dyDescent="0.2">
      <c r="A42" s="22"/>
      <c r="B42" s="39"/>
      <c r="C42" s="1147" t="s">
        <v>544</v>
      </c>
      <c r="D42" s="1148"/>
      <c r="E42" s="1149"/>
      <c r="F42" s="36" t="s">
        <v>489</v>
      </c>
      <c r="G42" s="37" t="s">
        <v>489</v>
      </c>
      <c r="H42" s="37" t="s">
        <v>489</v>
      </c>
      <c r="I42" s="37" t="s">
        <v>489</v>
      </c>
      <c r="J42" s="38" t="s">
        <v>489</v>
      </c>
      <c r="K42" s="22"/>
      <c r="L42" s="22"/>
      <c r="M42" s="22"/>
      <c r="N42" s="22"/>
      <c r="O42" s="22"/>
      <c r="P42" s="22"/>
    </row>
    <row r="43" spans="1:16" ht="39" customHeight="1" thickBot="1" x14ac:dyDescent="0.25">
      <c r="A43" s="22"/>
      <c r="B43" s="40"/>
      <c r="C43" s="1150" t="s">
        <v>545</v>
      </c>
      <c r="D43" s="1151"/>
      <c r="E43" s="1152"/>
      <c r="F43" s="41">
        <v>0</v>
      </c>
      <c r="G43" s="42">
        <v>0</v>
      </c>
      <c r="H43" s="42">
        <v>0</v>
      </c>
      <c r="I43" s="42">
        <v>1.28</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dNqb7i3kACouywZOy9uestT8tmwZQqjwn3OwSGgAR4Jmoea7FHRB3itdZfFhb+wgL3PXvlH0VYgHFj3h3i6AQ==" saltValue="ymT0EZOeb9crjBgtjII2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750</v>
      </c>
      <c r="L45" s="60">
        <v>789</v>
      </c>
      <c r="M45" s="60">
        <v>848</v>
      </c>
      <c r="N45" s="60">
        <v>821</v>
      </c>
      <c r="O45" s="61">
        <v>802</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489</v>
      </c>
      <c r="L46" s="64" t="s">
        <v>489</v>
      </c>
      <c r="M46" s="64" t="s">
        <v>489</v>
      </c>
      <c r="N46" s="64" t="s">
        <v>489</v>
      </c>
      <c r="O46" s="65" t="s">
        <v>489</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489</v>
      </c>
      <c r="L47" s="64" t="s">
        <v>489</v>
      </c>
      <c r="M47" s="64" t="s">
        <v>489</v>
      </c>
      <c r="N47" s="64" t="s">
        <v>489</v>
      </c>
      <c r="O47" s="65" t="s">
        <v>489</v>
      </c>
      <c r="P47" s="48"/>
      <c r="Q47" s="48"/>
      <c r="R47" s="48"/>
      <c r="S47" s="48"/>
      <c r="T47" s="48"/>
      <c r="U47" s="48"/>
    </row>
    <row r="48" spans="1:21" ht="30.75" customHeight="1" x14ac:dyDescent="0.2">
      <c r="A48" s="48"/>
      <c r="B48" s="1157"/>
      <c r="C48" s="1158"/>
      <c r="D48" s="62"/>
      <c r="E48" s="1163" t="s">
        <v>13</v>
      </c>
      <c r="F48" s="1163"/>
      <c r="G48" s="1163"/>
      <c r="H48" s="1163"/>
      <c r="I48" s="1163"/>
      <c r="J48" s="1164"/>
      <c r="K48" s="63">
        <v>406</v>
      </c>
      <c r="L48" s="64">
        <v>396</v>
      </c>
      <c r="M48" s="64">
        <v>437</v>
      </c>
      <c r="N48" s="64">
        <v>453</v>
      </c>
      <c r="O48" s="65">
        <v>401</v>
      </c>
      <c r="P48" s="48"/>
      <c r="Q48" s="48"/>
      <c r="R48" s="48"/>
      <c r="S48" s="48"/>
      <c r="T48" s="48"/>
      <c r="U48" s="48"/>
    </row>
    <row r="49" spans="1:21" ht="30.75" customHeight="1" x14ac:dyDescent="0.2">
      <c r="A49" s="48"/>
      <c r="B49" s="1157"/>
      <c r="C49" s="1158"/>
      <c r="D49" s="62"/>
      <c r="E49" s="1163" t="s">
        <v>14</v>
      </c>
      <c r="F49" s="1163"/>
      <c r="G49" s="1163"/>
      <c r="H49" s="1163"/>
      <c r="I49" s="1163"/>
      <c r="J49" s="1164"/>
      <c r="K49" s="63">
        <v>56</v>
      </c>
      <c r="L49" s="64">
        <v>58</v>
      </c>
      <c r="M49" s="64">
        <v>58</v>
      </c>
      <c r="N49" s="64">
        <v>63</v>
      </c>
      <c r="O49" s="65">
        <v>62</v>
      </c>
      <c r="P49" s="48"/>
      <c r="Q49" s="48"/>
      <c r="R49" s="48"/>
      <c r="S49" s="48"/>
      <c r="T49" s="48"/>
      <c r="U49" s="48"/>
    </row>
    <row r="50" spans="1:21" ht="30.75" customHeight="1" x14ac:dyDescent="0.2">
      <c r="A50" s="48"/>
      <c r="B50" s="1157"/>
      <c r="C50" s="1158"/>
      <c r="D50" s="62"/>
      <c r="E50" s="1163" t="s">
        <v>15</v>
      </c>
      <c r="F50" s="1163"/>
      <c r="G50" s="1163"/>
      <c r="H50" s="1163"/>
      <c r="I50" s="1163"/>
      <c r="J50" s="1164"/>
      <c r="K50" s="63">
        <v>2</v>
      </c>
      <c r="L50" s="64">
        <v>0</v>
      </c>
      <c r="M50" s="64">
        <v>1</v>
      </c>
      <c r="N50" s="64">
        <v>5</v>
      </c>
      <c r="O50" s="65">
        <v>5</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489</v>
      </c>
      <c r="L51" s="64" t="s">
        <v>489</v>
      </c>
      <c r="M51" s="64" t="s">
        <v>489</v>
      </c>
      <c r="N51" s="64" t="s">
        <v>489</v>
      </c>
      <c r="O51" s="65" t="s">
        <v>489</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716</v>
      </c>
      <c r="L52" s="64">
        <v>720</v>
      </c>
      <c r="M52" s="64">
        <v>709</v>
      </c>
      <c r="N52" s="64">
        <v>710</v>
      </c>
      <c r="O52" s="65">
        <v>712</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498</v>
      </c>
      <c r="L53" s="69">
        <v>523</v>
      </c>
      <c r="M53" s="69">
        <v>635</v>
      </c>
      <c r="N53" s="69">
        <v>632</v>
      </c>
      <c r="O53" s="70">
        <v>558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sGvoo5S+Yx/yHfP0mHXUqdFtq6mIbdva6yASPPUiULtLIikDVg+iKCNINMoR/V6Hk8IEhOJ/kCecwOb/2pnKQ==" saltValue="WZWAzEE69tVdCkSf47LS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6" t="s">
        <v>30</v>
      </c>
      <c r="C41" s="1187"/>
      <c r="D41" s="105"/>
      <c r="E41" s="1192" t="s">
        <v>31</v>
      </c>
      <c r="F41" s="1192"/>
      <c r="G41" s="1192"/>
      <c r="H41" s="1193"/>
      <c r="I41" s="343">
        <v>8874</v>
      </c>
      <c r="J41" s="344">
        <v>8786</v>
      </c>
      <c r="K41" s="344">
        <v>8565</v>
      </c>
      <c r="L41" s="344">
        <v>8211</v>
      </c>
      <c r="M41" s="345">
        <v>7906</v>
      </c>
    </row>
    <row r="42" spans="2:13" ht="27.75" customHeight="1" x14ac:dyDescent="0.2">
      <c r="B42" s="1188"/>
      <c r="C42" s="1189"/>
      <c r="D42" s="106"/>
      <c r="E42" s="1194" t="s">
        <v>32</v>
      </c>
      <c r="F42" s="1194"/>
      <c r="G42" s="1194"/>
      <c r="H42" s="1195"/>
      <c r="I42" s="346">
        <v>285</v>
      </c>
      <c r="J42" s="347">
        <v>2</v>
      </c>
      <c r="K42" s="347">
        <v>47</v>
      </c>
      <c r="L42" s="347">
        <v>46</v>
      </c>
      <c r="M42" s="348">
        <v>41</v>
      </c>
    </row>
    <row r="43" spans="2:13" ht="27.75" customHeight="1" x14ac:dyDescent="0.2">
      <c r="B43" s="1188"/>
      <c r="C43" s="1189"/>
      <c r="D43" s="106"/>
      <c r="E43" s="1194" t="s">
        <v>33</v>
      </c>
      <c r="F43" s="1194"/>
      <c r="G43" s="1194"/>
      <c r="H43" s="1195"/>
      <c r="I43" s="346">
        <v>5826</v>
      </c>
      <c r="J43" s="347">
        <v>5427</v>
      </c>
      <c r="K43" s="347">
        <v>5227</v>
      </c>
      <c r="L43" s="347">
        <v>4844</v>
      </c>
      <c r="M43" s="348">
        <v>4475</v>
      </c>
    </row>
    <row r="44" spans="2:13" ht="27.75" customHeight="1" x14ac:dyDescent="0.2">
      <c r="B44" s="1188"/>
      <c r="C44" s="1189"/>
      <c r="D44" s="106"/>
      <c r="E44" s="1194" t="s">
        <v>34</v>
      </c>
      <c r="F44" s="1194"/>
      <c r="G44" s="1194"/>
      <c r="H44" s="1195"/>
      <c r="I44" s="346">
        <v>520</v>
      </c>
      <c r="J44" s="347">
        <v>482</v>
      </c>
      <c r="K44" s="347">
        <v>499</v>
      </c>
      <c r="L44" s="347">
        <v>460</v>
      </c>
      <c r="M44" s="348">
        <v>429</v>
      </c>
    </row>
    <row r="45" spans="2:13" ht="27.75" customHeight="1" x14ac:dyDescent="0.2">
      <c r="B45" s="1188"/>
      <c r="C45" s="1189"/>
      <c r="D45" s="106"/>
      <c r="E45" s="1194" t="s">
        <v>35</v>
      </c>
      <c r="F45" s="1194"/>
      <c r="G45" s="1194"/>
      <c r="H45" s="1195"/>
      <c r="I45" s="346">
        <v>736</v>
      </c>
      <c r="J45" s="347">
        <v>584</v>
      </c>
      <c r="K45" s="347">
        <v>588</v>
      </c>
      <c r="L45" s="347">
        <v>595</v>
      </c>
      <c r="M45" s="348">
        <v>572</v>
      </c>
    </row>
    <row r="46" spans="2:13" ht="27.75" customHeight="1" x14ac:dyDescent="0.2">
      <c r="B46" s="1188"/>
      <c r="C46" s="1189"/>
      <c r="D46" s="107"/>
      <c r="E46" s="1194" t="s">
        <v>36</v>
      </c>
      <c r="F46" s="1194"/>
      <c r="G46" s="1194"/>
      <c r="H46" s="1195"/>
      <c r="I46" s="346" t="s">
        <v>489</v>
      </c>
      <c r="J46" s="347" t="s">
        <v>489</v>
      </c>
      <c r="K46" s="347" t="s">
        <v>489</v>
      </c>
      <c r="L46" s="347" t="s">
        <v>489</v>
      </c>
      <c r="M46" s="348" t="s">
        <v>489</v>
      </c>
    </row>
    <row r="47" spans="2:13" ht="27.75" customHeight="1" x14ac:dyDescent="0.2">
      <c r="B47" s="1188"/>
      <c r="C47" s="1189"/>
      <c r="D47" s="108"/>
      <c r="E47" s="1196" t="s">
        <v>37</v>
      </c>
      <c r="F47" s="1197"/>
      <c r="G47" s="1197"/>
      <c r="H47" s="1198"/>
      <c r="I47" s="346" t="s">
        <v>489</v>
      </c>
      <c r="J47" s="347" t="s">
        <v>489</v>
      </c>
      <c r="K47" s="347" t="s">
        <v>489</v>
      </c>
      <c r="L47" s="347" t="s">
        <v>489</v>
      </c>
      <c r="M47" s="348" t="s">
        <v>489</v>
      </c>
    </row>
    <row r="48" spans="2:13" ht="27.75" customHeight="1" x14ac:dyDescent="0.2">
      <c r="B48" s="1188"/>
      <c r="C48" s="1189"/>
      <c r="D48" s="106"/>
      <c r="E48" s="1194" t="s">
        <v>38</v>
      </c>
      <c r="F48" s="1194"/>
      <c r="G48" s="1194"/>
      <c r="H48" s="1195"/>
      <c r="I48" s="346" t="s">
        <v>489</v>
      </c>
      <c r="J48" s="347" t="s">
        <v>489</v>
      </c>
      <c r="K48" s="347" t="s">
        <v>489</v>
      </c>
      <c r="L48" s="347" t="s">
        <v>489</v>
      </c>
      <c r="M48" s="348" t="s">
        <v>489</v>
      </c>
    </row>
    <row r="49" spans="2:13" ht="27.75" customHeight="1" x14ac:dyDescent="0.2">
      <c r="B49" s="1190"/>
      <c r="C49" s="1191"/>
      <c r="D49" s="106"/>
      <c r="E49" s="1194" t="s">
        <v>39</v>
      </c>
      <c r="F49" s="1194"/>
      <c r="G49" s="1194"/>
      <c r="H49" s="1195"/>
      <c r="I49" s="346" t="s">
        <v>489</v>
      </c>
      <c r="J49" s="347" t="s">
        <v>489</v>
      </c>
      <c r="K49" s="347" t="s">
        <v>489</v>
      </c>
      <c r="L49" s="347" t="s">
        <v>489</v>
      </c>
      <c r="M49" s="348" t="s">
        <v>489</v>
      </c>
    </row>
    <row r="50" spans="2:13" ht="27.75" customHeight="1" x14ac:dyDescent="0.2">
      <c r="B50" s="1199" t="s">
        <v>40</v>
      </c>
      <c r="C50" s="1200"/>
      <c r="D50" s="109"/>
      <c r="E50" s="1194" t="s">
        <v>41</v>
      </c>
      <c r="F50" s="1194"/>
      <c r="G50" s="1194"/>
      <c r="H50" s="1195"/>
      <c r="I50" s="346">
        <v>3478</v>
      </c>
      <c r="J50" s="347">
        <v>3773</v>
      </c>
      <c r="K50" s="347">
        <v>4023</v>
      </c>
      <c r="L50" s="347">
        <v>3727</v>
      </c>
      <c r="M50" s="348">
        <v>3253</v>
      </c>
    </row>
    <row r="51" spans="2:13" ht="27.75" customHeight="1" x14ac:dyDescent="0.2">
      <c r="B51" s="1188"/>
      <c r="C51" s="1189"/>
      <c r="D51" s="106"/>
      <c r="E51" s="1194" t="s">
        <v>42</v>
      </c>
      <c r="F51" s="1194"/>
      <c r="G51" s="1194"/>
      <c r="H51" s="1195"/>
      <c r="I51" s="346" t="s">
        <v>489</v>
      </c>
      <c r="J51" s="347" t="s">
        <v>489</v>
      </c>
      <c r="K51" s="347" t="s">
        <v>489</v>
      </c>
      <c r="L51" s="347" t="s">
        <v>489</v>
      </c>
      <c r="M51" s="348" t="s">
        <v>489</v>
      </c>
    </row>
    <row r="52" spans="2:13" ht="27.75" customHeight="1" x14ac:dyDescent="0.2">
      <c r="B52" s="1190"/>
      <c r="C52" s="1191"/>
      <c r="D52" s="106"/>
      <c r="E52" s="1194" t="s">
        <v>43</v>
      </c>
      <c r="F52" s="1194"/>
      <c r="G52" s="1194"/>
      <c r="H52" s="1195"/>
      <c r="I52" s="346">
        <v>8620</v>
      </c>
      <c r="J52" s="347">
        <v>8399</v>
      </c>
      <c r="K52" s="347">
        <v>8139</v>
      </c>
      <c r="L52" s="347">
        <v>7772</v>
      </c>
      <c r="M52" s="348">
        <v>7334</v>
      </c>
    </row>
    <row r="53" spans="2:13" ht="27.75" customHeight="1" thickBot="1" x14ac:dyDescent="0.25">
      <c r="B53" s="1201" t="s">
        <v>19</v>
      </c>
      <c r="C53" s="1202"/>
      <c r="D53" s="110"/>
      <c r="E53" s="1203" t="s">
        <v>44</v>
      </c>
      <c r="F53" s="1203"/>
      <c r="G53" s="1203"/>
      <c r="H53" s="1204"/>
      <c r="I53" s="349">
        <v>4143</v>
      </c>
      <c r="J53" s="350">
        <v>3111</v>
      </c>
      <c r="K53" s="350">
        <v>2764</v>
      </c>
      <c r="L53" s="350">
        <v>2658</v>
      </c>
      <c r="M53" s="351">
        <v>2836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7PbHIysl/XRR/Wh0fwSA6b1QQr2t8jN+lgtwrxRacRu4SbHB6pZqcEt76u+NRRiTtZaAhjrckh9sjc6bsvlUA==" saltValue="EI4rtKoeRrKYSRQYmdQt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3" t="s">
        <v>46</v>
      </c>
      <c r="D55" s="1213"/>
      <c r="E55" s="1214"/>
      <c r="F55" s="352">
        <v>1845</v>
      </c>
      <c r="G55" s="352">
        <v>1808</v>
      </c>
      <c r="H55" s="353">
        <v>1642</v>
      </c>
    </row>
    <row r="56" spans="2:8" ht="52.5" customHeight="1" x14ac:dyDescent="0.2">
      <c r="B56" s="122"/>
      <c r="C56" s="1215" t="s">
        <v>47</v>
      </c>
      <c r="D56" s="1215"/>
      <c r="E56" s="1216"/>
      <c r="F56" s="354">
        <v>75</v>
      </c>
      <c r="G56" s="354">
        <v>75</v>
      </c>
      <c r="H56" s="355">
        <v>76</v>
      </c>
    </row>
    <row r="57" spans="2:8" ht="53.25" customHeight="1" x14ac:dyDescent="0.2">
      <c r="B57" s="122"/>
      <c r="C57" s="1217" t="s">
        <v>48</v>
      </c>
      <c r="D57" s="1217"/>
      <c r="E57" s="1218"/>
      <c r="F57" s="356">
        <v>1459</v>
      </c>
      <c r="G57" s="356">
        <v>1197</v>
      </c>
      <c r="H57" s="357">
        <v>968</v>
      </c>
    </row>
    <row r="58" spans="2:8" ht="45.75" customHeight="1" x14ac:dyDescent="0.2">
      <c r="B58" s="123"/>
      <c r="C58" s="1205" t="s">
        <v>572</v>
      </c>
      <c r="D58" s="1206"/>
      <c r="E58" s="1207"/>
      <c r="F58" s="362">
        <v>1068</v>
      </c>
      <c r="G58" s="362">
        <v>940</v>
      </c>
      <c r="H58" s="358">
        <v>710</v>
      </c>
    </row>
    <row r="59" spans="2:8" ht="45.75" customHeight="1" x14ac:dyDescent="0.2">
      <c r="B59" s="123"/>
      <c r="C59" s="1205" t="s">
        <v>573</v>
      </c>
      <c r="D59" s="1206"/>
      <c r="E59" s="1207"/>
      <c r="F59" s="362">
        <v>241</v>
      </c>
      <c r="G59" s="362">
        <v>242</v>
      </c>
      <c r="H59" s="358">
        <v>242</v>
      </c>
    </row>
    <row r="60" spans="2:8" ht="45.75" customHeight="1" x14ac:dyDescent="0.2">
      <c r="B60" s="123"/>
      <c r="C60" s="1205" t="s">
        <v>574</v>
      </c>
      <c r="D60" s="1206"/>
      <c r="E60" s="1207"/>
      <c r="F60" s="362">
        <v>12</v>
      </c>
      <c r="G60" s="362">
        <v>12</v>
      </c>
      <c r="H60" s="358">
        <v>12</v>
      </c>
    </row>
    <row r="61" spans="2:8" ht="45.75" customHeight="1" x14ac:dyDescent="0.2">
      <c r="B61" s="123"/>
      <c r="C61" s="1205" t="s">
        <v>575</v>
      </c>
      <c r="D61" s="1206"/>
      <c r="E61" s="1207"/>
      <c r="F61" s="362">
        <v>2</v>
      </c>
      <c r="G61" s="362">
        <v>1</v>
      </c>
      <c r="H61" s="358">
        <v>2</v>
      </c>
    </row>
    <row r="62" spans="2:8" ht="45.75" customHeight="1" thickBot="1" x14ac:dyDescent="0.25">
      <c r="B62" s="124"/>
      <c r="C62" s="1208" t="s">
        <v>576</v>
      </c>
      <c r="D62" s="1209"/>
      <c r="E62" s="1210"/>
      <c r="F62" s="363">
        <v>1</v>
      </c>
      <c r="G62" s="363">
        <v>2</v>
      </c>
      <c r="H62" s="359">
        <v>2</v>
      </c>
    </row>
    <row r="63" spans="2:8" ht="52.5" customHeight="1" thickBot="1" x14ac:dyDescent="0.25">
      <c r="B63" s="125"/>
      <c r="C63" s="1211" t="s">
        <v>49</v>
      </c>
      <c r="D63" s="1211"/>
      <c r="E63" s="1212"/>
      <c r="F63" s="360">
        <v>3379</v>
      </c>
      <c r="G63" s="360">
        <v>3081</v>
      </c>
      <c r="H63" s="361">
        <v>2685</v>
      </c>
    </row>
    <row r="64" spans="2:8" ht="13.2" x14ac:dyDescent="0.2"/>
  </sheetData>
  <sheetProtection algorithmName="SHA-512" hashValue="cLyD2M04FNnNkD7a3bfGXpTos509vJu7rEkPsAyvHA/rkm1bCKFPoUc0AJ6KI1WHw6QP6ivicg6PnfNYHP9YqA==" saltValue="S34B76kd0K22r0fbHGn2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37558</v>
      </c>
      <c r="E3" s="144"/>
      <c r="F3" s="145">
        <v>53895</v>
      </c>
      <c r="G3" s="146"/>
      <c r="H3" s="147"/>
    </row>
    <row r="4" spans="1:8" x14ac:dyDescent="0.2">
      <c r="A4" s="148"/>
      <c r="B4" s="149"/>
      <c r="C4" s="150"/>
      <c r="D4" s="151">
        <v>31893</v>
      </c>
      <c r="E4" s="152"/>
      <c r="F4" s="153">
        <v>31224</v>
      </c>
      <c r="G4" s="154"/>
      <c r="H4" s="155"/>
    </row>
    <row r="5" spans="1:8" x14ac:dyDescent="0.2">
      <c r="A5" s="136" t="s">
        <v>522</v>
      </c>
      <c r="B5" s="141"/>
      <c r="C5" s="142"/>
      <c r="D5" s="143">
        <v>25154</v>
      </c>
      <c r="E5" s="144"/>
      <c r="F5" s="145">
        <v>56181</v>
      </c>
      <c r="G5" s="146"/>
      <c r="H5" s="147"/>
    </row>
    <row r="6" spans="1:8" x14ac:dyDescent="0.2">
      <c r="A6" s="148"/>
      <c r="B6" s="149"/>
      <c r="C6" s="150"/>
      <c r="D6" s="151">
        <v>21062</v>
      </c>
      <c r="E6" s="152"/>
      <c r="F6" s="153">
        <v>32039</v>
      </c>
      <c r="G6" s="154"/>
      <c r="H6" s="155"/>
    </row>
    <row r="7" spans="1:8" x14ac:dyDescent="0.2">
      <c r="A7" s="136" t="s">
        <v>523</v>
      </c>
      <c r="B7" s="141"/>
      <c r="C7" s="142"/>
      <c r="D7" s="143">
        <v>47925</v>
      </c>
      <c r="E7" s="144"/>
      <c r="F7" s="145">
        <v>47730</v>
      </c>
      <c r="G7" s="146"/>
      <c r="H7" s="147"/>
    </row>
    <row r="8" spans="1:8" x14ac:dyDescent="0.2">
      <c r="A8" s="148"/>
      <c r="B8" s="149"/>
      <c r="C8" s="150"/>
      <c r="D8" s="151">
        <v>28434</v>
      </c>
      <c r="E8" s="152"/>
      <c r="F8" s="153">
        <v>26378</v>
      </c>
      <c r="G8" s="154"/>
      <c r="H8" s="155"/>
    </row>
    <row r="9" spans="1:8" x14ac:dyDescent="0.2">
      <c r="A9" s="136" t="s">
        <v>524</v>
      </c>
      <c r="B9" s="141"/>
      <c r="C9" s="142"/>
      <c r="D9" s="143">
        <v>38940</v>
      </c>
      <c r="E9" s="144"/>
      <c r="F9" s="145">
        <v>61921</v>
      </c>
      <c r="G9" s="146"/>
      <c r="H9" s="147"/>
    </row>
    <row r="10" spans="1:8" x14ac:dyDescent="0.2">
      <c r="A10" s="148"/>
      <c r="B10" s="149"/>
      <c r="C10" s="150"/>
      <c r="D10" s="151">
        <v>31718</v>
      </c>
      <c r="E10" s="152"/>
      <c r="F10" s="153">
        <v>34719</v>
      </c>
      <c r="G10" s="154"/>
      <c r="H10" s="155"/>
    </row>
    <row r="11" spans="1:8" x14ac:dyDescent="0.2">
      <c r="A11" s="136" t="s">
        <v>525</v>
      </c>
      <c r="B11" s="141"/>
      <c r="C11" s="142"/>
      <c r="D11" s="143">
        <v>34859</v>
      </c>
      <c r="E11" s="144"/>
      <c r="F11" s="145">
        <v>62764</v>
      </c>
      <c r="G11" s="146"/>
      <c r="H11" s="147"/>
    </row>
    <row r="12" spans="1:8" x14ac:dyDescent="0.2">
      <c r="A12" s="148"/>
      <c r="B12" s="149"/>
      <c r="C12" s="156"/>
      <c r="D12" s="151">
        <v>30473</v>
      </c>
      <c r="E12" s="152"/>
      <c r="F12" s="153">
        <v>36476</v>
      </c>
      <c r="G12" s="154"/>
      <c r="H12" s="155"/>
    </row>
    <row r="13" spans="1:8" x14ac:dyDescent="0.2">
      <c r="A13" s="136"/>
      <c r="B13" s="141"/>
      <c r="C13" s="157"/>
      <c r="D13" s="158">
        <v>36887</v>
      </c>
      <c r="E13" s="159"/>
      <c r="F13" s="160">
        <v>56498</v>
      </c>
      <c r="G13" s="161"/>
      <c r="H13" s="147"/>
    </row>
    <row r="14" spans="1:8" x14ac:dyDescent="0.2">
      <c r="A14" s="148"/>
      <c r="B14" s="149"/>
      <c r="C14" s="150"/>
      <c r="D14" s="151">
        <v>28716</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8.11</v>
      </c>
      <c r="C19" s="162">
        <f>ROUND(VALUE(SUBSTITUTE(実質収支比率等に係る経年分析!G$48,"▲","-")),2)</f>
        <v>15.89</v>
      </c>
      <c r="D19" s="162">
        <f>ROUND(VALUE(SUBSTITUTE(実質収支比率等に係る経年分析!H$48,"▲","-")),2)</f>
        <v>8.52</v>
      </c>
      <c r="E19" s="162">
        <f>ROUND(VALUE(SUBSTITUTE(実質収支比率等に係る経年分析!I$48,"▲","-")),2)</f>
        <v>7.43</v>
      </c>
      <c r="F19" s="162">
        <f>ROUND(VALUE(SUBSTITUTE(実質収支比率等に係る経年分析!J$48,"▲","-")),2)</f>
        <v>5.0599999999999996</v>
      </c>
    </row>
    <row r="20" spans="1:11" x14ac:dyDescent="0.2">
      <c r="A20" s="162" t="s">
        <v>53</v>
      </c>
      <c r="B20" s="162">
        <f>ROUND(VALUE(SUBSTITUTE(実質収支比率等に係る経年分析!F$47,"▲","-")),2)</f>
        <v>28.63</v>
      </c>
      <c r="C20" s="162">
        <f>ROUND(VALUE(SUBSTITUTE(実質収支比率等に係る経年分析!G$47,"▲","-")),2)</f>
        <v>27.91</v>
      </c>
      <c r="D20" s="162">
        <f>ROUND(VALUE(SUBSTITUTE(実質収支比率等に係る経年分析!H$47,"▲","-")),2)</f>
        <v>31.46</v>
      </c>
      <c r="E20" s="162">
        <f>ROUND(VALUE(SUBSTITUTE(実質収支比率等に係る経年分析!I$47,"▲","-")),2)</f>
        <v>30.6</v>
      </c>
      <c r="F20" s="162">
        <f>ROUND(VALUE(SUBSTITUTE(実質収支比率等に係る経年分析!J$47,"▲","-")),2)</f>
        <v>27.07</v>
      </c>
    </row>
    <row r="21" spans="1:11" x14ac:dyDescent="0.2">
      <c r="A21" s="162" t="s">
        <v>54</v>
      </c>
      <c r="B21" s="162">
        <f>IF(ISNUMBER(VALUE(SUBSTITUTE(実質収支比率等に係る経年分析!F$49,"▲","-"))),ROUND(VALUE(SUBSTITUTE(実質収支比率等に係る経年分析!F$49,"▲","-")),2),NA())</f>
        <v>1.7</v>
      </c>
      <c r="C21" s="162">
        <f>IF(ISNUMBER(VALUE(SUBSTITUTE(実質収支比率等に係る経年分析!G$49,"▲","-"))),ROUND(VALUE(SUBSTITUTE(実質収支比率等に係る経年分析!G$49,"▲","-")),2),NA())</f>
        <v>8.89</v>
      </c>
      <c r="D21" s="162">
        <f>IF(ISNUMBER(VALUE(SUBSTITUTE(実質収支比率等に係る経年分析!H$49,"▲","-"))),ROUND(VALUE(SUBSTITUTE(実質収支比率等に係る経年分析!H$49,"▲","-")),2),NA())</f>
        <v>-5.0199999999999996</v>
      </c>
      <c r="E21" s="162">
        <f>IF(ISNUMBER(VALUE(SUBSTITUTE(実質収支比率等に係る経年分析!I$49,"▲","-"))),ROUND(VALUE(SUBSTITUTE(実質収支比率等に係る経年分析!I$49,"▲","-")),2),NA())</f>
        <v>-1.63</v>
      </c>
      <c r="F21" s="162">
        <f>IF(ISNUMBER(VALUE(SUBSTITUTE(実質収支比率等に係る経年分析!J$49,"▲","-"))),ROUND(VALUE(SUBSTITUTE(実質収支比率等に係る経年分析!J$49,"▲","-")),2),NA())</f>
        <v>-4.93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0.65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2">
      <c r="A31" s="163" t="str">
        <f>IF(連結実質赤字比率に係る赤字・黒字の構成分析!C$39="",NA(),連結実質赤字比率に係る赤字・黒字の構成分析!C$39)</f>
        <v>温泉施設特別会計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2">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0.39</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3.27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0.56000000000000005</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5.0599999999999996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15.12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716</v>
      </c>
      <c r="E42" s="164"/>
      <c r="F42" s="164"/>
      <c r="G42" s="164">
        <f>'実質公債費比率（分子）の構造'!L$52</f>
        <v>720</v>
      </c>
      <c r="H42" s="164"/>
      <c r="I42" s="164"/>
      <c r="J42" s="164">
        <f>'実質公債費比率（分子）の構造'!M$52</f>
        <v>709</v>
      </c>
      <c r="K42" s="164"/>
      <c r="L42" s="164"/>
      <c r="M42" s="164">
        <f>'実質公債費比率（分子）の構造'!N$52</f>
        <v>710</v>
      </c>
      <c r="N42" s="164"/>
      <c r="O42" s="164"/>
      <c r="P42" s="164">
        <f>'実質公債費比率（分子）の構造'!O$52</f>
        <v>712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v>
      </c>
      <c r="C44" s="164"/>
      <c r="D44" s="164"/>
      <c r="E44" s="164">
        <f>'実質公債費比率（分子）の構造'!L$50</f>
        <v>0</v>
      </c>
      <c r="F44" s="164"/>
      <c r="G44" s="164"/>
      <c r="H44" s="164">
        <f>'実質公債費比率（分子）の構造'!M$50</f>
        <v>1</v>
      </c>
      <c r="I44" s="164"/>
      <c r="J44" s="164"/>
      <c r="K44" s="164">
        <f>'実質公債費比率（分子）の構造'!N$50</f>
        <v>5</v>
      </c>
      <c r="L44" s="164"/>
      <c r="M44" s="164"/>
      <c r="N44" s="164">
        <f>'実質公債費比率（分子）の構造'!O$50</f>
        <v>5</v>
      </c>
      <c r="O44" s="164"/>
      <c r="P44" s="164"/>
    </row>
    <row r="45" spans="1:16" x14ac:dyDescent="0.2">
      <c r="A45" s="164" t="s">
        <v>63</v>
      </c>
      <c r="B45" s="164">
        <f>'実質公債費比率（分子）の構造'!K$49</f>
        <v>56</v>
      </c>
      <c r="C45" s="164"/>
      <c r="D45" s="164"/>
      <c r="E45" s="164">
        <f>'実質公債費比率（分子）の構造'!L$49</f>
        <v>58</v>
      </c>
      <c r="F45" s="164"/>
      <c r="G45" s="164"/>
      <c r="H45" s="164">
        <f>'実質公債費比率（分子）の構造'!M$49</f>
        <v>58</v>
      </c>
      <c r="I45" s="164"/>
      <c r="J45" s="164"/>
      <c r="K45" s="164">
        <f>'実質公債費比率（分子）の構造'!N$49</f>
        <v>63</v>
      </c>
      <c r="L45" s="164"/>
      <c r="M45" s="164"/>
      <c r="N45" s="164">
        <f>'実質公債費比率（分子）の構造'!O$49</f>
        <v>62</v>
      </c>
      <c r="O45" s="164"/>
      <c r="P45" s="164"/>
    </row>
    <row r="46" spans="1:16" x14ac:dyDescent="0.2">
      <c r="A46" s="164" t="s">
        <v>64</v>
      </c>
      <c r="B46" s="164">
        <f>'実質公債費比率（分子）の構造'!K$48</f>
        <v>406</v>
      </c>
      <c r="C46" s="164"/>
      <c r="D46" s="164"/>
      <c r="E46" s="164">
        <f>'実質公債費比率（分子）の構造'!L$48</f>
        <v>396</v>
      </c>
      <c r="F46" s="164"/>
      <c r="G46" s="164"/>
      <c r="H46" s="164">
        <f>'実質公債費比率（分子）の構造'!M$48</f>
        <v>437</v>
      </c>
      <c r="I46" s="164"/>
      <c r="J46" s="164"/>
      <c r="K46" s="164">
        <f>'実質公債費比率（分子）の構造'!N$48</f>
        <v>453</v>
      </c>
      <c r="L46" s="164"/>
      <c r="M46" s="164"/>
      <c r="N46" s="164">
        <f>'実質公債費比率（分子）の構造'!O$48</f>
        <v>401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750</v>
      </c>
      <c r="C49" s="164"/>
      <c r="D49" s="164"/>
      <c r="E49" s="164">
        <f>'実質公債費比率（分子）の構造'!L$45</f>
        <v>789</v>
      </c>
      <c r="F49" s="164"/>
      <c r="G49" s="164"/>
      <c r="H49" s="164">
        <f>'実質公債費比率（分子）の構造'!M$45</f>
        <v>848</v>
      </c>
      <c r="I49" s="164"/>
      <c r="J49" s="164"/>
      <c r="K49" s="164">
        <f>'実質公債費比率（分子）の構造'!N$45</f>
        <v>821</v>
      </c>
      <c r="L49" s="164"/>
      <c r="M49" s="164"/>
      <c r="N49" s="164">
        <f>'実質公債費比率（分子）の構造'!O$45</f>
        <v>802</v>
      </c>
      <c r="O49" s="164"/>
      <c r="P49" s="164"/>
    </row>
    <row r="50" spans="1:16" x14ac:dyDescent="0.2">
      <c r="A50" s="164" t="s">
        <v>67</v>
      </c>
      <c r="B50" s="164" t="e">
        <f>NA()</f>
        <v>#N/A</v>
      </c>
      <c r="C50" s="164">
        <f>IF(ISNUMBER('実質公債費比率（分子）の構造'!K$53),'実質公債費比率（分子）の構造'!K$53,NA())</f>
        <v>498</v>
      </c>
      <c r="D50" s="164" t="e">
        <f>NA()</f>
        <v>#N/A</v>
      </c>
      <c r="E50" s="164" t="e">
        <f>NA()</f>
        <v>#N/A</v>
      </c>
      <c r="F50" s="164">
        <f>IF(ISNUMBER('実質公債費比率（分子）の構造'!L$53),'実質公債費比率（分子）の構造'!L$53,NA())</f>
        <v>523</v>
      </c>
      <c r="G50" s="164" t="e">
        <f>NA()</f>
        <v>#N/A</v>
      </c>
      <c r="H50" s="164" t="e">
        <f>NA()</f>
        <v>#N/A</v>
      </c>
      <c r="I50" s="164">
        <f>IF(ISNUMBER('実質公債費比率（分子）の構造'!M$53),'実質公債費比率（分子）の構造'!M$53,NA())</f>
        <v>635</v>
      </c>
      <c r="J50" s="164" t="e">
        <f>NA()</f>
        <v>#N/A</v>
      </c>
      <c r="K50" s="164" t="e">
        <f>NA()</f>
        <v>#N/A</v>
      </c>
      <c r="L50" s="164">
        <f>IF(ISNUMBER('実質公債費比率（分子）の構造'!N$53),'実質公債費比率（分子）の構造'!N$53,NA())</f>
        <v>632</v>
      </c>
      <c r="M50" s="164" t="e">
        <f>NA()</f>
        <v>#N/A</v>
      </c>
      <c r="N50" s="164" t="e">
        <f>NA()</f>
        <v>#N/A</v>
      </c>
      <c r="O50" s="164">
        <f>IF(ISNUMBER('実質公債費比率（分子）の構造'!O$53),'実質公債費比率（分子）の構造'!O$53,NA())</f>
        <v>558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8620</v>
      </c>
      <c r="E56" s="163"/>
      <c r="F56" s="163"/>
      <c r="G56" s="163">
        <f>'将来負担比率（分子）の構造'!J$52</f>
        <v>8399</v>
      </c>
      <c r="H56" s="163"/>
      <c r="I56" s="163"/>
      <c r="J56" s="163">
        <f>'将来負担比率（分子）の構造'!K$52</f>
        <v>8139</v>
      </c>
      <c r="K56" s="163"/>
      <c r="L56" s="163"/>
      <c r="M56" s="163">
        <f>'将来負担比率（分子）の構造'!L$52</f>
        <v>7772</v>
      </c>
      <c r="N56" s="163"/>
      <c r="O56" s="163"/>
      <c r="P56" s="163">
        <f>'将来負担比率（分子）の構造'!M$52</f>
        <v>7334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3478</v>
      </c>
      <c r="E58" s="163"/>
      <c r="F58" s="163"/>
      <c r="G58" s="163">
        <f>'将来負担比率（分子）の構造'!J$50</f>
        <v>3773</v>
      </c>
      <c r="H58" s="163"/>
      <c r="I58" s="163"/>
      <c r="J58" s="163">
        <f>'将来負担比率（分子）の構造'!K$50</f>
        <v>4023</v>
      </c>
      <c r="K58" s="163"/>
      <c r="L58" s="163"/>
      <c r="M58" s="163">
        <f>'将来負担比率（分子）の構造'!L$50</f>
        <v>3727</v>
      </c>
      <c r="N58" s="163"/>
      <c r="O58" s="163"/>
      <c r="P58" s="163">
        <f>'将来負担比率（分子）の構造'!M$50</f>
        <v>3253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736</v>
      </c>
      <c r="C62" s="163"/>
      <c r="D62" s="163"/>
      <c r="E62" s="163">
        <f>'将来負担比率（分子）の構造'!J$45</f>
        <v>584</v>
      </c>
      <c r="F62" s="163"/>
      <c r="G62" s="163"/>
      <c r="H62" s="163">
        <f>'将来負担比率（分子）の構造'!K$45</f>
        <v>588</v>
      </c>
      <c r="I62" s="163"/>
      <c r="J62" s="163"/>
      <c r="K62" s="163">
        <f>'将来負担比率（分子）の構造'!L$45</f>
        <v>595</v>
      </c>
      <c r="L62" s="163"/>
      <c r="M62" s="163"/>
      <c r="N62" s="163">
        <f>'将来負担比率（分子）の構造'!M$45</f>
        <v>572</v>
      </c>
      <c r="O62" s="163"/>
      <c r="P62" s="163"/>
    </row>
    <row r="63" spans="1:16" x14ac:dyDescent="0.2">
      <c r="A63" s="163" t="s">
        <v>34</v>
      </c>
      <c r="B63" s="163">
        <f>'将来負担比率（分子）の構造'!I$44</f>
        <v>520</v>
      </c>
      <c r="C63" s="163"/>
      <c r="D63" s="163"/>
      <c r="E63" s="163">
        <f>'将来負担比率（分子）の構造'!J$44</f>
        <v>482</v>
      </c>
      <c r="F63" s="163"/>
      <c r="G63" s="163"/>
      <c r="H63" s="163">
        <f>'将来負担比率（分子）の構造'!K$44</f>
        <v>499</v>
      </c>
      <c r="I63" s="163"/>
      <c r="J63" s="163"/>
      <c r="K63" s="163">
        <f>'将来負担比率（分子）の構造'!L$44</f>
        <v>460</v>
      </c>
      <c r="L63" s="163"/>
      <c r="M63" s="163"/>
      <c r="N63" s="163">
        <f>'将来負担比率（分子）の構造'!M$44</f>
        <v>429</v>
      </c>
      <c r="O63" s="163"/>
      <c r="P63" s="163"/>
    </row>
    <row r="64" spans="1:16" x14ac:dyDescent="0.2">
      <c r="A64" s="163" t="s">
        <v>33</v>
      </c>
      <c r="B64" s="163">
        <f>'将来負担比率（分子）の構造'!I$43</f>
        <v>5826</v>
      </c>
      <c r="C64" s="163"/>
      <c r="D64" s="163"/>
      <c r="E64" s="163">
        <f>'将来負担比率（分子）の構造'!J$43</f>
        <v>5427</v>
      </c>
      <c r="F64" s="163"/>
      <c r="G64" s="163"/>
      <c r="H64" s="163">
        <f>'将来負担比率（分子）の構造'!K$43</f>
        <v>5227</v>
      </c>
      <c r="I64" s="163"/>
      <c r="J64" s="163"/>
      <c r="K64" s="163">
        <f>'将来負担比率（分子）の構造'!L$43</f>
        <v>4844</v>
      </c>
      <c r="L64" s="163"/>
      <c r="M64" s="163"/>
      <c r="N64" s="163">
        <f>'将来負担比率（分子）の構造'!M$43</f>
        <v>4475</v>
      </c>
      <c r="O64" s="163"/>
      <c r="P64" s="163"/>
    </row>
    <row r="65" spans="1:16" x14ac:dyDescent="0.2">
      <c r="A65" s="163" t="s">
        <v>32</v>
      </c>
      <c r="B65" s="163">
        <f>'将来負担比率（分子）の構造'!I$42</f>
        <v>285</v>
      </c>
      <c r="C65" s="163"/>
      <c r="D65" s="163"/>
      <c r="E65" s="163">
        <f>'将来負担比率（分子）の構造'!J$42</f>
        <v>2</v>
      </c>
      <c r="F65" s="163"/>
      <c r="G65" s="163"/>
      <c r="H65" s="163">
        <f>'将来負担比率（分子）の構造'!K$42</f>
        <v>47</v>
      </c>
      <c r="I65" s="163"/>
      <c r="J65" s="163"/>
      <c r="K65" s="163">
        <f>'将来負担比率（分子）の構造'!L$42</f>
        <v>46</v>
      </c>
      <c r="L65" s="163"/>
      <c r="M65" s="163"/>
      <c r="N65" s="163">
        <f>'将来負担比率（分子）の構造'!M$42</f>
        <v>41</v>
      </c>
      <c r="O65" s="163"/>
      <c r="P65" s="163"/>
    </row>
    <row r="66" spans="1:16" x14ac:dyDescent="0.2">
      <c r="A66" s="163" t="s">
        <v>31</v>
      </c>
      <c r="B66" s="163">
        <f>'将来負担比率（分子）の構造'!I$41</f>
        <v>8874</v>
      </c>
      <c r="C66" s="163"/>
      <c r="D66" s="163"/>
      <c r="E66" s="163">
        <f>'将来負担比率（分子）の構造'!J$41</f>
        <v>8786</v>
      </c>
      <c r="F66" s="163"/>
      <c r="G66" s="163"/>
      <c r="H66" s="163">
        <f>'将来負担比率（分子）の構造'!K$41</f>
        <v>8565</v>
      </c>
      <c r="I66" s="163"/>
      <c r="J66" s="163"/>
      <c r="K66" s="163">
        <f>'将来負担比率（分子）の構造'!L$41</f>
        <v>8211</v>
      </c>
      <c r="L66" s="163"/>
      <c r="M66" s="163"/>
      <c r="N66" s="163">
        <f>'将来負担比率（分子）の構造'!M$41</f>
        <v>7906</v>
      </c>
      <c r="O66" s="163"/>
      <c r="P66" s="163"/>
    </row>
    <row r="67" spans="1:16" x14ac:dyDescent="0.2">
      <c r="A67" s="163" t="s">
        <v>71</v>
      </c>
      <c r="B67" s="163" t="e">
        <f>NA()</f>
        <v>#N/A</v>
      </c>
      <c r="C67" s="163">
        <f>IF(ISNUMBER('将来負担比率（分子）の構造'!I$53), IF('将来負担比率（分子）の構造'!I$53 &lt; 0, 0, '将来負担比率（分子）の構造'!I$53), NA())</f>
        <v>4143</v>
      </c>
      <c r="D67" s="163" t="e">
        <f>NA()</f>
        <v>#N/A</v>
      </c>
      <c r="E67" s="163" t="e">
        <f>NA()</f>
        <v>#N/A</v>
      </c>
      <c r="F67" s="163">
        <f>IF(ISNUMBER('将来負担比率（分子）の構造'!J$53), IF('将来負担比率（分子）の構造'!J$53 &lt; 0, 0, '将来負担比率（分子）の構造'!J$53), NA())</f>
        <v>3111</v>
      </c>
      <c r="G67" s="163" t="e">
        <f>NA()</f>
        <v>#N/A</v>
      </c>
      <c r="H67" s="163" t="e">
        <f>NA()</f>
        <v>#N/A</v>
      </c>
      <c r="I67" s="163">
        <f>IF(ISNUMBER('将来負担比率（分子）の構造'!K$53), IF('将来負担比率（分子）の構造'!K$53 &lt; 0, 0, '将来負担比率（分子）の構造'!K$53), NA())</f>
        <v>2764</v>
      </c>
      <c r="J67" s="163" t="e">
        <f>NA()</f>
        <v>#N/A</v>
      </c>
      <c r="K67" s="163" t="e">
        <f>NA()</f>
        <v>#N/A</v>
      </c>
      <c r="L67" s="163">
        <f>IF(ISNUMBER('将来負担比率（分子）の構造'!L$53), IF('将来負担比率（分子）の構造'!L$53 &lt; 0, 0, '将来負担比率（分子）の構造'!L$53), NA())</f>
        <v>2658</v>
      </c>
      <c r="M67" s="163" t="e">
        <f>NA()</f>
        <v>#N/A</v>
      </c>
      <c r="N67" s="163" t="e">
        <f>NA()</f>
        <v>#N/A</v>
      </c>
      <c r="O67" s="163">
        <f>IF(ISNUMBER('将来負担比率（分子）の構造'!M$53), IF('将来負担比率（分子）の構造'!M$53 &lt; 0, 0, '将来負担比率（分子）の構造'!M$53), NA())</f>
        <v>2836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1845</v>
      </c>
      <c r="C72" s="167">
        <f>基金残高に係る経年分析!G55</f>
        <v>1808</v>
      </c>
      <c r="D72" s="167">
        <f>基金残高に係る経年分析!H55</f>
        <v>1642</v>
      </c>
    </row>
    <row r="73" spans="1:16" x14ac:dyDescent="0.2">
      <c r="A73" s="166" t="s">
        <v>74</v>
      </c>
      <c r="B73" s="167">
        <f>基金残高に係る経年分析!F56</f>
        <v>75</v>
      </c>
      <c r="C73" s="167">
        <f>基金残高に係る経年分析!G56</f>
        <v>75</v>
      </c>
      <c r="D73" s="167">
        <f>基金残高に係る経年分析!H56</f>
        <v>76</v>
      </c>
    </row>
    <row r="74" spans="1:16" x14ac:dyDescent="0.2">
      <c r="A74" s="166" t="s">
        <v>75</v>
      </c>
      <c r="B74" s="167">
        <f>基金残高に係る経年分析!F57</f>
        <v>1459</v>
      </c>
      <c r="C74" s="167">
        <f>基金残高に係る経年分析!G57</f>
        <v>1197</v>
      </c>
      <c r="D74" s="167">
        <f>基金残高に係る経年分析!H57</f>
        <v>968</v>
      </c>
    </row>
  </sheetData>
  <sheetProtection algorithmName="SHA-512" hashValue="eAcNpxQpbY8BQEsACpkTji5DEaYJUD9RKzr+gYVJVaHXQQIkWGM2nGk+00HbWm06J+dhdx2CbH35JxnSl1lSIw==" saltValue="yJyt8rZ8tv6M+6zxV3Dy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2995531</v>
      </c>
      <c r="S5" s="613"/>
      <c r="T5" s="613"/>
      <c r="U5" s="613"/>
      <c r="V5" s="613"/>
      <c r="W5" s="613"/>
      <c r="X5" s="613"/>
      <c r="Y5" s="614"/>
      <c r="Z5" s="615">
        <v>27.6</v>
      </c>
      <c r="AA5" s="615"/>
      <c r="AB5" s="615"/>
      <c r="AC5" s="615"/>
      <c r="AD5" s="616">
        <v>2995531</v>
      </c>
      <c r="AE5" s="616"/>
      <c r="AF5" s="616"/>
      <c r="AG5" s="616"/>
      <c r="AH5" s="616"/>
      <c r="AI5" s="616"/>
      <c r="AJ5" s="616"/>
      <c r="AK5" s="616"/>
      <c r="AL5" s="617">
        <v>49</v>
      </c>
      <c r="AM5" s="618"/>
      <c r="AN5" s="618"/>
      <c r="AO5" s="619"/>
      <c r="AP5" s="609" t="s">
        <v>216</v>
      </c>
      <c r="AQ5" s="610"/>
      <c r="AR5" s="610"/>
      <c r="AS5" s="610"/>
      <c r="AT5" s="610"/>
      <c r="AU5" s="610"/>
      <c r="AV5" s="610"/>
      <c r="AW5" s="610"/>
      <c r="AX5" s="610"/>
      <c r="AY5" s="610"/>
      <c r="AZ5" s="610"/>
      <c r="BA5" s="610"/>
      <c r="BB5" s="610"/>
      <c r="BC5" s="610"/>
      <c r="BD5" s="610"/>
      <c r="BE5" s="610"/>
      <c r="BF5" s="611"/>
      <c r="BG5" s="623">
        <v>2995531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115181</v>
      </c>
      <c r="S6" s="624"/>
      <c r="T6" s="624"/>
      <c r="U6" s="624"/>
      <c r="V6" s="624"/>
      <c r="W6" s="624"/>
      <c r="X6" s="624"/>
      <c r="Y6" s="625"/>
      <c r="Z6" s="626">
        <v>1.1000000000000001</v>
      </c>
      <c r="AA6" s="626"/>
      <c r="AB6" s="626"/>
      <c r="AC6" s="626"/>
      <c r="AD6" s="627">
        <v>115181</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2995531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75841</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75841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1322</v>
      </c>
      <c r="S7" s="624"/>
      <c r="T7" s="624"/>
      <c r="U7" s="624"/>
      <c r="V7" s="624"/>
      <c r="W7" s="624"/>
      <c r="X7" s="624"/>
      <c r="Y7" s="625"/>
      <c r="Z7" s="626">
        <v>0</v>
      </c>
      <c r="AA7" s="626"/>
      <c r="AB7" s="626"/>
      <c r="AC7" s="626"/>
      <c r="AD7" s="627">
        <v>1322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1226465</v>
      </c>
      <c r="BH7" s="624"/>
      <c r="BI7" s="624"/>
      <c r="BJ7" s="624"/>
      <c r="BK7" s="624"/>
      <c r="BL7" s="624"/>
      <c r="BM7" s="624"/>
      <c r="BN7" s="625"/>
      <c r="BO7" s="626">
        <v>40.9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1836641</v>
      </c>
      <c r="CS7" s="624"/>
      <c r="CT7" s="624"/>
      <c r="CU7" s="624"/>
      <c r="CV7" s="624"/>
      <c r="CW7" s="624"/>
      <c r="CX7" s="624"/>
      <c r="CY7" s="625"/>
      <c r="CZ7" s="626">
        <v>17.399999999999999</v>
      </c>
      <c r="DA7" s="626"/>
      <c r="DB7" s="626"/>
      <c r="DC7" s="626"/>
      <c r="DD7" s="632">
        <v>159977</v>
      </c>
      <c r="DE7" s="624"/>
      <c r="DF7" s="624"/>
      <c r="DG7" s="624"/>
      <c r="DH7" s="624"/>
      <c r="DI7" s="624"/>
      <c r="DJ7" s="624"/>
      <c r="DK7" s="624"/>
      <c r="DL7" s="624"/>
      <c r="DM7" s="624"/>
      <c r="DN7" s="624"/>
      <c r="DO7" s="624"/>
      <c r="DP7" s="625"/>
      <c r="DQ7" s="632">
        <v>1310728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28176</v>
      </c>
      <c r="S8" s="624"/>
      <c r="T8" s="624"/>
      <c r="U8" s="624"/>
      <c r="V8" s="624"/>
      <c r="W8" s="624"/>
      <c r="X8" s="624"/>
      <c r="Y8" s="625"/>
      <c r="Z8" s="626">
        <v>0.3</v>
      </c>
      <c r="AA8" s="626"/>
      <c r="AB8" s="626"/>
      <c r="AC8" s="626"/>
      <c r="AD8" s="627">
        <v>28176</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37188</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3738734</v>
      </c>
      <c r="CS8" s="624"/>
      <c r="CT8" s="624"/>
      <c r="CU8" s="624"/>
      <c r="CV8" s="624"/>
      <c r="CW8" s="624"/>
      <c r="CX8" s="624"/>
      <c r="CY8" s="625"/>
      <c r="CZ8" s="626">
        <v>35.4</v>
      </c>
      <c r="DA8" s="626"/>
      <c r="DB8" s="626"/>
      <c r="DC8" s="626"/>
      <c r="DD8" s="632">
        <v>4819</v>
      </c>
      <c r="DE8" s="624"/>
      <c r="DF8" s="624"/>
      <c r="DG8" s="624"/>
      <c r="DH8" s="624"/>
      <c r="DI8" s="624"/>
      <c r="DJ8" s="624"/>
      <c r="DK8" s="624"/>
      <c r="DL8" s="624"/>
      <c r="DM8" s="624"/>
      <c r="DN8" s="624"/>
      <c r="DO8" s="624"/>
      <c r="DP8" s="625"/>
      <c r="DQ8" s="632">
        <v>1719553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36186</v>
      </c>
      <c r="S9" s="624"/>
      <c r="T9" s="624"/>
      <c r="U9" s="624"/>
      <c r="V9" s="624"/>
      <c r="W9" s="624"/>
      <c r="X9" s="624"/>
      <c r="Y9" s="625"/>
      <c r="Z9" s="626">
        <v>0.3</v>
      </c>
      <c r="AA9" s="626"/>
      <c r="AB9" s="626"/>
      <c r="AC9" s="626"/>
      <c r="AD9" s="627">
        <v>36186</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1025936</v>
      </c>
      <c r="BH9" s="624"/>
      <c r="BI9" s="624"/>
      <c r="BJ9" s="624"/>
      <c r="BK9" s="624"/>
      <c r="BL9" s="624"/>
      <c r="BM9" s="624"/>
      <c r="BN9" s="625"/>
      <c r="BO9" s="626">
        <v>34.200000000000003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701509</v>
      </c>
      <c r="CS9" s="624"/>
      <c r="CT9" s="624"/>
      <c r="CU9" s="624"/>
      <c r="CV9" s="624"/>
      <c r="CW9" s="624"/>
      <c r="CX9" s="624"/>
      <c r="CY9" s="625"/>
      <c r="CZ9" s="626">
        <v>6.6</v>
      </c>
      <c r="DA9" s="626"/>
      <c r="DB9" s="626"/>
      <c r="DC9" s="626"/>
      <c r="DD9" s="632">
        <v>5292</v>
      </c>
      <c r="DE9" s="624"/>
      <c r="DF9" s="624"/>
      <c r="DG9" s="624"/>
      <c r="DH9" s="624"/>
      <c r="DI9" s="624"/>
      <c r="DJ9" s="624"/>
      <c r="DK9" s="624"/>
      <c r="DL9" s="624"/>
      <c r="DM9" s="624"/>
      <c r="DN9" s="624"/>
      <c r="DO9" s="624"/>
      <c r="DP9" s="625"/>
      <c r="DQ9" s="632">
        <v>619886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45220</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585499</v>
      </c>
      <c r="S11" s="624"/>
      <c r="T11" s="624"/>
      <c r="U11" s="624"/>
      <c r="V11" s="624"/>
      <c r="W11" s="624"/>
      <c r="X11" s="624"/>
      <c r="Y11" s="625"/>
      <c r="Z11" s="628">
        <v>5.4</v>
      </c>
      <c r="AA11" s="629"/>
      <c r="AB11" s="629"/>
      <c r="AC11" s="635"/>
      <c r="AD11" s="632">
        <v>585499</v>
      </c>
      <c r="AE11" s="624"/>
      <c r="AF11" s="624"/>
      <c r="AG11" s="624"/>
      <c r="AH11" s="624"/>
      <c r="AI11" s="624"/>
      <c r="AJ11" s="624"/>
      <c r="AK11" s="625"/>
      <c r="AL11" s="628">
        <v>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118121</v>
      </c>
      <c r="BH11" s="624"/>
      <c r="BI11" s="624"/>
      <c r="BJ11" s="624"/>
      <c r="BK11" s="624"/>
      <c r="BL11" s="624"/>
      <c r="BM11" s="624"/>
      <c r="BN11" s="625"/>
      <c r="BO11" s="626">
        <v>3.9</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685224</v>
      </c>
      <c r="CS11" s="624"/>
      <c r="CT11" s="624"/>
      <c r="CU11" s="624"/>
      <c r="CV11" s="624"/>
      <c r="CW11" s="624"/>
      <c r="CX11" s="624"/>
      <c r="CY11" s="625"/>
      <c r="CZ11" s="626">
        <v>6.5</v>
      </c>
      <c r="DA11" s="626"/>
      <c r="DB11" s="626"/>
      <c r="DC11" s="626"/>
      <c r="DD11" s="632">
        <v>174526</v>
      </c>
      <c r="DE11" s="624"/>
      <c r="DF11" s="624"/>
      <c r="DG11" s="624"/>
      <c r="DH11" s="624"/>
      <c r="DI11" s="624"/>
      <c r="DJ11" s="624"/>
      <c r="DK11" s="624"/>
      <c r="DL11" s="624"/>
      <c r="DM11" s="624"/>
      <c r="DN11" s="624"/>
      <c r="DO11" s="624"/>
      <c r="DP11" s="625"/>
      <c r="DQ11" s="632">
        <v>525115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1574492</v>
      </c>
      <c r="BH12" s="624"/>
      <c r="BI12" s="624"/>
      <c r="BJ12" s="624"/>
      <c r="BK12" s="624"/>
      <c r="BL12" s="624"/>
      <c r="BM12" s="624"/>
      <c r="BN12" s="625"/>
      <c r="BO12" s="626">
        <v>52.6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83168</v>
      </c>
      <c r="CS12" s="624"/>
      <c r="CT12" s="624"/>
      <c r="CU12" s="624"/>
      <c r="CV12" s="624"/>
      <c r="CW12" s="624"/>
      <c r="CX12" s="624"/>
      <c r="CY12" s="625"/>
      <c r="CZ12" s="626">
        <v>0.8</v>
      </c>
      <c r="DA12" s="626"/>
      <c r="DB12" s="626"/>
      <c r="DC12" s="626"/>
      <c r="DD12" s="632">
        <v>10380</v>
      </c>
      <c r="DE12" s="624"/>
      <c r="DF12" s="624"/>
      <c r="DG12" s="624"/>
      <c r="DH12" s="624"/>
      <c r="DI12" s="624"/>
      <c r="DJ12" s="624"/>
      <c r="DK12" s="624"/>
      <c r="DL12" s="624"/>
      <c r="DM12" s="624"/>
      <c r="DN12" s="624"/>
      <c r="DO12" s="624"/>
      <c r="DP12" s="625"/>
      <c r="DQ12" s="632">
        <v>80825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1045</v>
      </c>
      <c r="S13" s="624"/>
      <c r="T13" s="624"/>
      <c r="U13" s="624"/>
      <c r="V13" s="624"/>
      <c r="W13" s="624"/>
      <c r="X13" s="624"/>
      <c r="Y13" s="625"/>
      <c r="Z13" s="626">
        <v>0</v>
      </c>
      <c r="AA13" s="626"/>
      <c r="AB13" s="626"/>
      <c r="AC13" s="626"/>
      <c r="AD13" s="627">
        <v>1045</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1574492</v>
      </c>
      <c r="BH13" s="624"/>
      <c r="BI13" s="624"/>
      <c r="BJ13" s="624"/>
      <c r="BK13" s="624"/>
      <c r="BL13" s="624"/>
      <c r="BM13" s="624"/>
      <c r="BN13" s="625"/>
      <c r="BO13" s="626">
        <v>52.6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838002</v>
      </c>
      <c r="CS13" s="624"/>
      <c r="CT13" s="624"/>
      <c r="CU13" s="624"/>
      <c r="CV13" s="624"/>
      <c r="CW13" s="624"/>
      <c r="CX13" s="624"/>
      <c r="CY13" s="625"/>
      <c r="CZ13" s="626">
        <v>7.9</v>
      </c>
      <c r="DA13" s="626"/>
      <c r="DB13" s="626"/>
      <c r="DC13" s="626"/>
      <c r="DD13" s="632">
        <v>200487</v>
      </c>
      <c r="DE13" s="624"/>
      <c r="DF13" s="624"/>
      <c r="DG13" s="624"/>
      <c r="DH13" s="624"/>
      <c r="DI13" s="624"/>
      <c r="DJ13" s="624"/>
      <c r="DK13" s="624"/>
      <c r="DL13" s="624"/>
      <c r="DM13" s="624"/>
      <c r="DN13" s="624"/>
      <c r="DO13" s="624"/>
      <c r="DP13" s="625"/>
      <c r="DQ13" s="632">
        <v>652443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89865</v>
      </c>
      <c r="BH14" s="624"/>
      <c r="BI14" s="624"/>
      <c r="BJ14" s="624"/>
      <c r="BK14" s="624"/>
      <c r="BL14" s="624"/>
      <c r="BM14" s="624"/>
      <c r="BN14" s="625"/>
      <c r="BO14" s="626">
        <v>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370882</v>
      </c>
      <c r="CS14" s="624"/>
      <c r="CT14" s="624"/>
      <c r="CU14" s="624"/>
      <c r="CV14" s="624"/>
      <c r="CW14" s="624"/>
      <c r="CX14" s="624"/>
      <c r="CY14" s="625"/>
      <c r="CZ14" s="626">
        <v>3.5</v>
      </c>
      <c r="DA14" s="626"/>
      <c r="DB14" s="626"/>
      <c r="DC14" s="626"/>
      <c r="DD14" s="632">
        <v>18332</v>
      </c>
      <c r="DE14" s="624"/>
      <c r="DF14" s="624"/>
      <c r="DG14" s="624"/>
      <c r="DH14" s="624"/>
      <c r="DI14" s="624"/>
      <c r="DJ14" s="624"/>
      <c r="DK14" s="624"/>
      <c r="DL14" s="624"/>
      <c r="DM14" s="624"/>
      <c r="DN14" s="624"/>
      <c r="DO14" s="624"/>
      <c r="DP14" s="625"/>
      <c r="DQ14" s="632">
        <v>358131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17744</v>
      </c>
      <c r="S15" s="624"/>
      <c r="T15" s="624"/>
      <c r="U15" s="624"/>
      <c r="V15" s="624"/>
      <c r="W15" s="624"/>
      <c r="X15" s="624"/>
      <c r="Y15" s="625"/>
      <c r="Z15" s="626">
        <v>0.2</v>
      </c>
      <c r="AA15" s="626"/>
      <c r="AB15" s="626"/>
      <c r="AC15" s="626"/>
      <c r="AD15" s="627">
        <v>17744</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104051</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1337429</v>
      </c>
      <c r="CS15" s="624"/>
      <c r="CT15" s="624"/>
      <c r="CU15" s="624"/>
      <c r="CV15" s="624"/>
      <c r="CW15" s="624"/>
      <c r="CX15" s="624"/>
      <c r="CY15" s="625"/>
      <c r="CZ15" s="626">
        <v>12.7</v>
      </c>
      <c r="DA15" s="626"/>
      <c r="DB15" s="626"/>
      <c r="DC15" s="626"/>
      <c r="DD15" s="632">
        <v>209157</v>
      </c>
      <c r="DE15" s="624"/>
      <c r="DF15" s="624"/>
      <c r="DG15" s="624"/>
      <c r="DH15" s="624"/>
      <c r="DI15" s="624"/>
      <c r="DJ15" s="624"/>
      <c r="DK15" s="624"/>
      <c r="DL15" s="624"/>
      <c r="DM15" s="624"/>
      <c r="DN15" s="624"/>
      <c r="DO15" s="624"/>
      <c r="DP15" s="625"/>
      <c r="DQ15" s="632">
        <v>926862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44696</v>
      </c>
      <c r="S16" s="624"/>
      <c r="T16" s="624"/>
      <c r="U16" s="624"/>
      <c r="V16" s="624"/>
      <c r="W16" s="624"/>
      <c r="X16" s="624"/>
      <c r="Y16" s="625"/>
      <c r="Z16" s="626">
        <v>0.4</v>
      </c>
      <c r="AA16" s="626"/>
      <c r="AB16" s="626"/>
      <c r="AC16" s="626"/>
      <c r="AD16" s="627">
        <v>44696</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658</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80782</v>
      </c>
      <c r="CS16" s="624"/>
      <c r="CT16" s="624"/>
      <c r="CU16" s="624"/>
      <c r="CV16" s="624"/>
      <c r="CW16" s="624"/>
      <c r="CX16" s="624"/>
      <c r="CY16" s="625"/>
      <c r="CZ16" s="626">
        <v>0.8</v>
      </c>
      <c r="DA16" s="626"/>
      <c r="DB16" s="626"/>
      <c r="DC16" s="626"/>
      <c r="DD16" s="632" t="s">
        <v>122</v>
      </c>
      <c r="DE16" s="624"/>
      <c r="DF16" s="624"/>
      <c r="DG16" s="624"/>
      <c r="DH16" s="624"/>
      <c r="DI16" s="624"/>
      <c r="DJ16" s="624"/>
      <c r="DK16" s="624"/>
      <c r="DL16" s="624"/>
      <c r="DM16" s="624"/>
      <c r="DN16" s="624"/>
      <c r="DO16" s="624"/>
      <c r="DP16" s="625"/>
      <c r="DQ16" s="632">
        <v>60869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150135</v>
      </c>
      <c r="S17" s="624"/>
      <c r="T17" s="624"/>
      <c r="U17" s="624"/>
      <c r="V17" s="624"/>
      <c r="W17" s="624"/>
      <c r="X17" s="624"/>
      <c r="Y17" s="625"/>
      <c r="Z17" s="626">
        <v>1.4</v>
      </c>
      <c r="AA17" s="626"/>
      <c r="AB17" s="626"/>
      <c r="AC17" s="626"/>
      <c r="AD17" s="627">
        <v>150135</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802110</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802110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21464</v>
      </c>
      <c r="S18" s="624"/>
      <c r="T18" s="624"/>
      <c r="U18" s="624"/>
      <c r="V18" s="624"/>
      <c r="W18" s="624"/>
      <c r="X18" s="624"/>
      <c r="Y18" s="625"/>
      <c r="Z18" s="626">
        <v>0.2</v>
      </c>
      <c r="AA18" s="626"/>
      <c r="AB18" s="626"/>
      <c r="AC18" s="626"/>
      <c r="AD18" s="627">
        <v>21464</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104597</v>
      </c>
      <c r="S19" s="624"/>
      <c r="T19" s="624"/>
      <c r="U19" s="624"/>
      <c r="V19" s="624"/>
      <c r="W19" s="624"/>
      <c r="X19" s="624"/>
      <c r="Y19" s="625"/>
      <c r="Z19" s="626">
        <v>1</v>
      </c>
      <c r="AA19" s="626"/>
      <c r="AB19" s="626"/>
      <c r="AC19" s="626"/>
      <c r="AD19" s="627">
        <v>104597</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24074</v>
      </c>
      <c r="S20" s="624"/>
      <c r="T20" s="624"/>
      <c r="U20" s="624"/>
      <c r="V20" s="624"/>
      <c r="W20" s="624"/>
      <c r="X20" s="624"/>
      <c r="Y20" s="625"/>
      <c r="Z20" s="626">
        <v>0.2</v>
      </c>
      <c r="AA20" s="626"/>
      <c r="AB20" s="626"/>
      <c r="AC20" s="626"/>
      <c r="AD20" s="627">
        <v>24074</v>
      </c>
      <c r="AE20" s="627"/>
      <c r="AF20" s="627"/>
      <c r="AG20" s="627"/>
      <c r="AH20" s="627"/>
      <c r="AI20" s="627"/>
      <c r="AJ20" s="627"/>
      <c r="AK20" s="627"/>
      <c r="AL20" s="628">
        <v>0.4</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10550322</v>
      </c>
      <c r="CS20" s="624"/>
      <c r="CT20" s="624"/>
      <c r="CU20" s="624"/>
      <c r="CV20" s="624"/>
      <c r="CW20" s="624"/>
      <c r="CX20" s="624"/>
      <c r="CY20" s="625"/>
      <c r="CZ20" s="626">
        <v>100</v>
      </c>
      <c r="DA20" s="626"/>
      <c r="DB20" s="626"/>
      <c r="DC20" s="626"/>
      <c r="DD20" s="632">
        <v>782970</v>
      </c>
      <c r="DE20" s="624"/>
      <c r="DF20" s="624"/>
      <c r="DG20" s="624"/>
      <c r="DH20" s="624"/>
      <c r="DI20" s="624"/>
      <c r="DJ20" s="624"/>
      <c r="DK20" s="624"/>
      <c r="DL20" s="624"/>
      <c r="DM20" s="624"/>
      <c r="DN20" s="624"/>
      <c r="DO20" s="624"/>
      <c r="DP20" s="625"/>
      <c r="DQ20" s="632">
        <v>7132363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2290807</v>
      </c>
      <c r="S21" s="624"/>
      <c r="T21" s="624"/>
      <c r="U21" s="624"/>
      <c r="V21" s="624"/>
      <c r="W21" s="624"/>
      <c r="X21" s="624"/>
      <c r="Y21" s="625"/>
      <c r="Z21" s="626">
        <v>21.1</v>
      </c>
      <c r="AA21" s="626"/>
      <c r="AB21" s="626"/>
      <c r="AC21" s="626"/>
      <c r="AD21" s="627">
        <v>2125792</v>
      </c>
      <c r="AE21" s="627"/>
      <c r="AF21" s="627"/>
      <c r="AG21" s="627"/>
      <c r="AH21" s="627"/>
      <c r="AI21" s="627"/>
      <c r="AJ21" s="627"/>
      <c r="AK21" s="627"/>
      <c r="AL21" s="628">
        <v>34.700000000000003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2125792</v>
      </c>
      <c r="S22" s="624"/>
      <c r="T22" s="624"/>
      <c r="U22" s="624"/>
      <c r="V22" s="624"/>
      <c r="W22" s="624"/>
      <c r="X22" s="624"/>
      <c r="Y22" s="625"/>
      <c r="Z22" s="626">
        <v>19.600000000000001</v>
      </c>
      <c r="AA22" s="626"/>
      <c r="AB22" s="626"/>
      <c r="AC22" s="626"/>
      <c r="AD22" s="627">
        <v>2125792</v>
      </c>
      <c r="AE22" s="627"/>
      <c r="AF22" s="627"/>
      <c r="AG22" s="627"/>
      <c r="AH22" s="627"/>
      <c r="AI22" s="627"/>
      <c r="AJ22" s="627"/>
      <c r="AK22" s="627"/>
      <c r="AL22" s="628">
        <v>34.700000000000003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165015</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4405015</v>
      </c>
      <c r="CS24" s="613"/>
      <c r="CT24" s="613"/>
      <c r="CU24" s="613"/>
      <c r="CV24" s="613"/>
      <c r="CW24" s="613"/>
      <c r="CX24" s="613"/>
      <c r="CY24" s="614"/>
      <c r="CZ24" s="617">
        <v>41.8</v>
      </c>
      <c r="DA24" s="618"/>
      <c r="DB24" s="618"/>
      <c r="DC24" s="634"/>
      <c r="DD24" s="658">
        <v>2618028</v>
      </c>
      <c r="DE24" s="613"/>
      <c r="DF24" s="613"/>
      <c r="DG24" s="613"/>
      <c r="DH24" s="613"/>
      <c r="DI24" s="613"/>
      <c r="DJ24" s="613"/>
      <c r="DK24" s="614"/>
      <c r="DL24" s="658">
        <v>2568677</v>
      </c>
      <c r="DM24" s="613"/>
      <c r="DN24" s="613"/>
      <c r="DO24" s="613"/>
      <c r="DP24" s="613"/>
      <c r="DQ24" s="613"/>
      <c r="DR24" s="613"/>
      <c r="DS24" s="613"/>
      <c r="DT24" s="613"/>
      <c r="DU24" s="613"/>
      <c r="DV24" s="614"/>
      <c r="DW24" s="617">
        <v>41.8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6266322</v>
      </c>
      <c r="S25" s="624"/>
      <c r="T25" s="624"/>
      <c r="U25" s="624"/>
      <c r="V25" s="624"/>
      <c r="W25" s="624"/>
      <c r="X25" s="624"/>
      <c r="Y25" s="625"/>
      <c r="Z25" s="626">
        <v>57.7</v>
      </c>
      <c r="AA25" s="626"/>
      <c r="AB25" s="626"/>
      <c r="AC25" s="626"/>
      <c r="AD25" s="627">
        <v>6101307</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1584294</v>
      </c>
      <c r="CS25" s="655"/>
      <c r="CT25" s="655"/>
      <c r="CU25" s="655"/>
      <c r="CV25" s="655"/>
      <c r="CW25" s="655"/>
      <c r="CX25" s="655"/>
      <c r="CY25" s="656"/>
      <c r="CZ25" s="628">
        <v>15</v>
      </c>
      <c r="DA25" s="653"/>
      <c r="DB25" s="653"/>
      <c r="DC25" s="657"/>
      <c r="DD25" s="632">
        <v>1361938</v>
      </c>
      <c r="DE25" s="655"/>
      <c r="DF25" s="655"/>
      <c r="DG25" s="655"/>
      <c r="DH25" s="655"/>
      <c r="DI25" s="655"/>
      <c r="DJ25" s="655"/>
      <c r="DK25" s="656"/>
      <c r="DL25" s="632">
        <v>1359211</v>
      </c>
      <c r="DM25" s="655"/>
      <c r="DN25" s="655"/>
      <c r="DO25" s="655"/>
      <c r="DP25" s="655"/>
      <c r="DQ25" s="655"/>
      <c r="DR25" s="655"/>
      <c r="DS25" s="655"/>
      <c r="DT25" s="655"/>
      <c r="DU25" s="655"/>
      <c r="DV25" s="656"/>
      <c r="DW25" s="628">
        <v>22.1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1458</v>
      </c>
      <c r="S26" s="624"/>
      <c r="T26" s="624"/>
      <c r="U26" s="624"/>
      <c r="V26" s="624"/>
      <c r="W26" s="624"/>
      <c r="X26" s="624"/>
      <c r="Y26" s="625"/>
      <c r="Z26" s="626">
        <v>0</v>
      </c>
      <c r="AA26" s="626"/>
      <c r="AB26" s="626"/>
      <c r="AC26" s="626"/>
      <c r="AD26" s="627">
        <v>1458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935392</v>
      </c>
      <c r="CS26" s="624"/>
      <c r="CT26" s="624"/>
      <c r="CU26" s="624"/>
      <c r="CV26" s="624"/>
      <c r="CW26" s="624"/>
      <c r="CX26" s="624"/>
      <c r="CY26" s="625"/>
      <c r="CZ26" s="628">
        <v>8.9</v>
      </c>
      <c r="DA26" s="653"/>
      <c r="DB26" s="653"/>
      <c r="DC26" s="657"/>
      <c r="DD26" s="632">
        <v>757169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104377</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2995531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2018611</v>
      </c>
      <c r="CS27" s="655"/>
      <c r="CT27" s="655"/>
      <c r="CU27" s="655"/>
      <c r="CV27" s="655"/>
      <c r="CW27" s="655"/>
      <c r="CX27" s="655"/>
      <c r="CY27" s="656"/>
      <c r="CZ27" s="628">
        <v>19.100000000000001</v>
      </c>
      <c r="DA27" s="653"/>
      <c r="DB27" s="653"/>
      <c r="DC27" s="657"/>
      <c r="DD27" s="632">
        <v>453980</v>
      </c>
      <c r="DE27" s="655"/>
      <c r="DF27" s="655"/>
      <c r="DG27" s="655"/>
      <c r="DH27" s="655"/>
      <c r="DI27" s="655"/>
      <c r="DJ27" s="655"/>
      <c r="DK27" s="656"/>
      <c r="DL27" s="632">
        <v>407356</v>
      </c>
      <c r="DM27" s="655"/>
      <c r="DN27" s="655"/>
      <c r="DO27" s="655"/>
      <c r="DP27" s="655"/>
      <c r="DQ27" s="655"/>
      <c r="DR27" s="655"/>
      <c r="DS27" s="655"/>
      <c r="DT27" s="655"/>
      <c r="DU27" s="655"/>
      <c r="DV27" s="656"/>
      <c r="DW27" s="628">
        <v>6.6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65316</v>
      </c>
      <c r="S28" s="624"/>
      <c r="T28" s="624"/>
      <c r="U28" s="624"/>
      <c r="V28" s="624"/>
      <c r="W28" s="624"/>
      <c r="X28" s="624"/>
      <c r="Y28" s="625"/>
      <c r="Z28" s="626">
        <v>0.6</v>
      </c>
      <c r="AA28" s="626"/>
      <c r="AB28" s="626"/>
      <c r="AC28" s="626"/>
      <c r="AD28" s="627">
        <v>8595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802110</v>
      </c>
      <c r="CS28" s="624"/>
      <c r="CT28" s="624"/>
      <c r="CU28" s="624"/>
      <c r="CV28" s="624"/>
      <c r="CW28" s="624"/>
      <c r="CX28" s="624"/>
      <c r="CY28" s="625"/>
      <c r="CZ28" s="628">
        <v>7.6</v>
      </c>
      <c r="DA28" s="653"/>
      <c r="DB28" s="653"/>
      <c r="DC28" s="657"/>
      <c r="DD28" s="632">
        <v>802110</v>
      </c>
      <c r="DE28" s="624"/>
      <c r="DF28" s="624"/>
      <c r="DG28" s="624"/>
      <c r="DH28" s="624"/>
      <c r="DI28" s="624"/>
      <c r="DJ28" s="624"/>
      <c r="DK28" s="625"/>
      <c r="DL28" s="632">
        <v>802110</v>
      </c>
      <c r="DM28" s="624"/>
      <c r="DN28" s="624"/>
      <c r="DO28" s="624"/>
      <c r="DP28" s="624"/>
      <c r="DQ28" s="624"/>
      <c r="DR28" s="624"/>
      <c r="DS28" s="624"/>
      <c r="DT28" s="624"/>
      <c r="DU28" s="624"/>
      <c r="DV28" s="625"/>
      <c r="DW28" s="628">
        <v>13.1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43606</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802110</v>
      </c>
      <c r="CS29" s="655"/>
      <c r="CT29" s="655"/>
      <c r="CU29" s="655"/>
      <c r="CV29" s="655"/>
      <c r="CW29" s="655"/>
      <c r="CX29" s="655"/>
      <c r="CY29" s="656"/>
      <c r="CZ29" s="628">
        <v>7.6</v>
      </c>
      <c r="DA29" s="653"/>
      <c r="DB29" s="653"/>
      <c r="DC29" s="657"/>
      <c r="DD29" s="632">
        <v>802110</v>
      </c>
      <c r="DE29" s="655"/>
      <c r="DF29" s="655"/>
      <c r="DG29" s="655"/>
      <c r="DH29" s="655"/>
      <c r="DI29" s="655"/>
      <c r="DJ29" s="655"/>
      <c r="DK29" s="656"/>
      <c r="DL29" s="632">
        <v>802110</v>
      </c>
      <c r="DM29" s="655"/>
      <c r="DN29" s="655"/>
      <c r="DO29" s="655"/>
      <c r="DP29" s="655"/>
      <c r="DQ29" s="655"/>
      <c r="DR29" s="655"/>
      <c r="DS29" s="655"/>
      <c r="DT29" s="655"/>
      <c r="DU29" s="655"/>
      <c r="DV29" s="656"/>
      <c r="DW29" s="628">
        <v>13.1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1339351</v>
      </c>
      <c r="S30" s="624"/>
      <c r="T30" s="624"/>
      <c r="U30" s="624"/>
      <c r="V30" s="624"/>
      <c r="W30" s="624"/>
      <c r="X30" s="624"/>
      <c r="Y30" s="625"/>
      <c r="Z30" s="626">
        <v>12.3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771479</v>
      </c>
      <c r="CS30" s="624"/>
      <c r="CT30" s="624"/>
      <c r="CU30" s="624"/>
      <c r="CV30" s="624"/>
      <c r="CW30" s="624"/>
      <c r="CX30" s="624"/>
      <c r="CY30" s="625"/>
      <c r="CZ30" s="628">
        <v>7.3</v>
      </c>
      <c r="DA30" s="653"/>
      <c r="DB30" s="653"/>
      <c r="DC30" s="657"/>
      <c r="DD30" s="632">
        <v>771479</v>
      </c>
      <c r="DE30" s="624"/>
      <c r="DF30" s="624"/>
      <c r="DG30" s="624"/>
      <c r="DH30" s="624"/>
      <c r="DI30" s="624"/>
      <c r="DJ30" s="624"/>
      <c r="DK30" s="625"/>
      <c r="DL30" s="632">
        <v>771479</v>
      </c>
      <c r="DM30" s="624"/>
      <c r="DN30" s="624"/>
      <c r="DO30" s="624"/>
      <c r="DP30" s="624"/>
      <c r="DQ30" s="624"/>
      <c r="DR30" s="624"/>
      <c r="DS30" s="624"/>
      <c r="DT30" s="624"/>
      <c r="DU30" s="624"/>
      <c r="DV30" s="625"/>
      <c r="DW30" s="628">
        <v>12.6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99.7</v>
      </c>
      <c r="BH31" s="667"/>
      <c r="BI31" s="667"/>
      <c r="BJ31" s="667"/>
      <c r="BK31" s="667"/>
      <c r="BL31" s="667"/>
      <c r="BM31" s="618">
        <v>98.8</v>
      </c>
      <c r="BN31" s="667"/>
      <c r="BO31" s="667"/>
      <c r="BP31" s="667"/>
      <c r="BQ31" s="668"/>
      <c r="BR31" s="679">
        <v>99.7</v>
      </c>
      <c r="BS31" s="667"/>
      <c r="BT31" s="667"/>
      <c r="BU31" s="667"/>
      <c r="BV31" s="667"/>
      <c r="BW31" s="667"/>
      <c r="BX31" s="618">
        <v>98.8</v>
      </c>
      <c r="BY31" s="667"/>
      <c r="BZ31" s="667"/>
      <c r="CA31" s="667"/>
      <c r="CB31" s="668"/>
      <c r="CD31" s="661"/>
      <c r="CE31" s="662"/>
      <c r="CF31" s="620" t="s">
        <v>300</v>
      </c>
      <c r="CG31" s="621"/>
      <c r="CH31" s="621"/>
      <c r="CI31" s="621"/>
      <c r="CJ31" s="621"/>
      <c r="CK31" s="621"/>
      <c r="CL31" s="621"/>
      <c r="CM31" s="621"/>
      <c r="CN31" s="621"/>
      <c r="CO31" s="621"/>
      <c r="CP31" s="621"/>
      <c r="CQ31" s="622"/>
      <c r="CR31" s="623">
        <v>30631</v>
      </c>
      <c r="CS31" s="655"/>
      <c r="CT31" s="655"/>
      <c r="CU31" s="655"/>
      <c r="CV31" s="655"/>
      <c r="CW31" s="655"/>
      <c r="CX31" s="655"/>
      <c r="CY31" s="656"/>
      <c r="CZ31" s="628">
        <v>0.3</v>
      </c>
      <c r="DA31" s="653"/>
      <c r="DB31" s="653"/>
      <c r="DC31" s="657"/>
      <c r="DD31" s="632">
        <v>30631</v>
      </c>
      <c r="DE31" s="655"/>
      <c r="DF31" s="655"/>
      <c r="DG31" s="655"/>
      <c r="DH31" s="655"/>
      <c r="DI31" s="655"/>
      <c r="DJ31" s="655"/>
      <c r="DK31" s="656"/>
      <c r="DL31" s="632">
        <v>30631</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733546</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99.6</v>
      </c>
      <c r="BH32" s="655"/>
      <c r="BI32" s="655"/>
      <c r="BJ32" s="655"/>
      <c r="BK32" s="655"/>
      <c r="BL32" s="655"/>
      <c r="BM32" s="629">
        <v>98.8</v>
      </c>
      <c r="BN32" s="655"/>
      <c r="BO32" s="655"/>
      <c r="BP32" s="655"/>
      <c r="BQ32" s="678"/>
      <c r="BR32" s="680">
        <v>99.6</v>
      </c>
      <c r="BS32" s="655"/>
      <c r="BT32" s="655"/>
      <c r="BU32" s="655"/>
      <c r="BV32" s="655"/>
      <c r="BW32" s="655"/>
      <c r="BX32" s="629">
        <v>98.8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32010</v>
      </c>
      <c r="S33" s="624"/>
      <c r="T33" s="624"/>
      <c r="U33" s="624"/>
      <c r="V33" s="624"/>
      <c r="W33" s="624"/>
      <c r="X33" s="624"/>
      <c r="Y33" s="625"/>
      <c r="Z33" s="626">
        <v>0.3</v>
      </c>
      <c r="AA33" s="626"/>
      <c r="AB33" s="626"/>
      <c r="AC33" s="626"/>
      <c r="AD33" s="627">
        <v>4611</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98.8</v>
      </c>
      <c r="BN33" s="682"/>
      <c r="BO33" s="682"/>
      <c r="BP33" s="682"/>
      <c r="BQ33" s="684"/>
      <c r="BR33" s="681">
        <v>99.7</v>
      </c>
      <c r="BS33" s="682"/>
      <c r="BT33" s="682"/>
      <c r="BU33" s="682"/>
      <c r="BV33" s="682"/>
      <c r="BW33" s="682"/>
      <c r="BX33" s="683">
        <v>98.7</v>
      </c>
      <c r="BY33" s="682"/>
      <c r="BZ33" s="682"/>
      <c r="CA33" s="682"/>
      <c r="CB33" s="684"/>
      <c r="CD33" s="620" t="s">
        <v>307</v>
      </c>
      <c r="CE33" s="621"/>
      <c r="CF33" s="621"/>
      <c r="CG33" s="621"/>
      <c r="CH33" s="621"/>
      <c r="CI33" s="621"/>
      <c r="CJ33" s="621"/>
      <c r="CK33" s="621"/>
      <c r="CL33" s="621"/>
      <c r="CM33" s="621"/>
      <c r="CN33" s="621"/>
      <c r="CO33" s="621"/>
      <c r="CP33" s="621"/>
      <c r="CQ33" s="622"/>
      <c r="CR33" s="623">
        <v>5281555</v>
      </c>
      <c r="CS33" s="655"/>
      <c r="CT33" s="655"/>
      <c r="CU33" s="655"/>
      <c r="CV33" s="655"/>
      <c r="CW33" s="655"/>
      <c r="CX33" s="655"/>
      <c r="CY33" s="656"/>
      <c r="CZ33" s="628">
        <v>50.1</v>
      </c>
      <c r="DA33" s="653"/>
      <c r="DB33" s="653"/>
      <c r="DC33" s="657"/>
      <c r="DD33" s="632">
        <v>4202466</v>
      </c>
      <c r="DE33" s="655"/>
      <c r="DF33" s="655"/>
      <c r="DG33" s="655"/>
      <c r="DH33" s="655"/>
      <c r="DI33" s="655"/>
      <c r="DJ33" s="655"/>
      <c r="DK33" s="656"/>
      <c r="DL33" s="632">
        <v>2621527</v>
      </c>
      <c r="DM33" s="655"/>
      <c r="DN33" s="655"/>
      <c r="DO33" s="655"/>
      <c r="DP33" s="655"/>
      <c r="DQ33" s="655"/>
      <c r="DR33" s="655"/>
      <c r="DS33" s="655"/>
      <c r="DT33" s="655"/>
      <c r="DU33" s="655"/>
      <c r="DV33" s="656"/>
      <c r="DW33" s="628">
        <v>42.7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295070</v>
      </c>
      <c r="S34" s="624"/>
      <c r="T34" s="624"/>
      <c r="U34" s="624"/>
      <c r="V34" s="624"/>
      <c r="W34" s="624"/>
      <c r="X34" s="624"/>
      <c r="Y34" s="625"/>
      <c r="Z34" s="626">
        <v>2.7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1458254</v>
      </c>
      <c r="CS34" s="624"/>
      <c r="CT34" s="624"/>
      <c r="CU34" s="624"/>
      <c r="CV34" s="624"/>
      <c r="CW34" s="624"/>
      <c r="CX34" s="624"/>
      <c r="CY34" s="625"/>
      <c r="CZ34" s="628">
        <v>13.8</v>
      </c>
      <c r="DA34" s="653"/>
      <c r="DB34" s="653"/>
      <c r="DC34" s="657"/>
      <c r="DD34" s="632">
        <v>1027407</v>
      </c>
      <c r="DE34" s="624"/>
      <c r="DF34" s="624"/>
      <c r="DG34" s="624"/>
      <c r="DH34" s="624"/>
      <c r="DI34" s="624"/>
      <c r="DJ34" s="624"/>
      <c r="DK34" s="625"/>
      <c r="DL34" s="632">
        <v>663167</v>
      </c>
      <c r="DM34" s="624"/>
      <c r="DN34" s="624"/>
      <c r="DO34" s="624"/>
      <c r="DP34" s="624"/>
      <c r="DQ34" s="624"/>
      <c r="DR34" s="624"/>
      <c r="DS34" s="624"/>
      <c r="DT34" s="624"/>
      <c r="DU34" s="624"/>
      <c r="DV34" s="625"/>
      <c r="DW34" s="628">
        <v>10.8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782153</v>
      </c>
      <c r="S35" s="624"/>
      <c r="T35" s="624"/>
      <c r="U35" s="624"/>
      <c r="V35" s="624"/>
      <c r="W35" s="624"/>
      <c r="X35" s="624"/>
      <c r="Y35" s="625"/>
      <c r="Z35" s="626">
        <v>7.2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167816</v>
      </c>
      <c r="CS35" s="655"/>
      <c r="CT35" s="655"/>
      <c r="CU35" s="655"/>
      <c r="CV35" s="655"/>
      <c r="CW35" s="655"/>
      <c r="CX35" s="655"/>
      <c r="CY35" s="656"/>
      <c r="CZ35" s="628">
        <v>1.6</v>
      </c>
      <c r="DA35" s="653"/>
      <c r="DB35" s="653"/>
      <c r="DC35" s="657"/>
      <c r="DD35" s="632">
        <v>158623</v>
      </c>
      <c r="DE35" s="655"/>
      <c r="DF35" s="655"/>
      <c r="DG35" s="655"/>
      <c r="DH35" s="655"/>
      <c r="DI35" s="655"/>
      <c r="DJ35" s="655"/>
      <c r="DK35" s="656"/>
      <c r="DL35" s="632">
        <v>158623</v>
      </c>
      <c r="DM35" s="655"/>
      <c r="DN35" s="655"/>
      <c r="DO35" s="655"/>
      <c r="DP35" s="655"/>
      <c r="DQ35" s="655"/>
      <c r="DR35" s="655"/>
      <c r="DS35" s="655"/>
      <c r="DT35" s="655"/>
      <c r="DU35" s="655"/>
      <c r="DV35" s="656"/>
      <c r="DW35" s="628">
        <v>2.6</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441468</v>
      </c>
      <c r="S36" s="624"/>
      <c r="T36" s="624"/>
      <c r="U36" s="624"/>
      <c r="V36" s="624"/>
      <c r="W36" s="624"/>
      <c r="X36" s="624"/>
      <c r="Y36" s="625"/>
      <c r="Z36" s="626">
        <v>4.0999999999999996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1529491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34024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2183210</v>
      </c>
      <c r="CS36" s="624"/>
      <c r="CT36" s="624"/>
      <c r="CU36" s="624"/>
      <c r="CV36" s="624"/>
      <c r="CW36" s="624"/>
      <c r="CX36" s="624"/>
      <c r="CY36" s="625"/>
      <c r="CZ36" s="628">
        <v>20.7</v>
      </c>
      <c r="DA36" s="653"/>
      <c r="DB36" s="653"/>
      <c r="DC36" s="657"/>
      <c r="DD36" s="632">
        <v>1682355</v>
      </c>
      <c r="DE36" s="624"/>
      <c r="DF36" s="624"/>
      <c r="DG36" s="624"/>
      <c r="DH36" s="624"/>
      <c r="DI36" s="624"/>
      <c r="DJ36" s="624"/>
      <c r="DK36" s="625"/>
      <c r="DL36" s="632">
        <v>1323030</v>
      </c>
      <c r="DM36" s="624"/>
      <c r="DN36" s="624"/>
      <c r="DO36" s="624"/>
      <c r="DP36" s="624"/>
      <c r="DQ36" s="624"/>
      <c r="DR36" s="624"/>
      <c r="DS36" s="624"/>
      <c r="DT36" s="624"/>
      <c r="DU36" s="624"/>
      <c r="DV36" s="625"/>
      <c r="DW36" s="628">
        <v>21.5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287237</v>
      </c>
      <c r="S37" s="624"/>
      <c r="T37" s="624"/>
      <c r="U37" s="624"/>
      <c r="V37" s="624"/>
      <c r="W37" s="624"/>
      <c r="X37" s="624"/>
      <c r="Y37" s="625"/>
      <c r="Z37" s="626">
        <v>2.6</v>
      </c>
      <c r="AA37" s="626"/>
      <c r="AB37" s="626"/>
      <c r="AC37" s="626"/>
      <c r="AD37" s="627">
        <v>2979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642587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18998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685382</v>
      </c>
      <c r="CS37" s="655"/>
      <c r="CT37" s="655"/>
      <c r="CU37" s="655"/>
      <c r="CV37" s="655"/>
      <c r="CW37" s="655"/>
      <c r="CX37" s="655"/>
      <c r="CY37" s="656"/>
      <c r="CZ37" s="628">
        <v>6.5</v>
      </c>
      <c r="DA37" s="653"/>
      <c r="DB37" s="653"/>
      <c r="DC37" s="657"/>
      <c r="DD37" s="632">
        <v>677565</v>
      </c>
      <c r="DE37" s="655"/>
      <c r="DF37" s="655"/>
      <c r="DG37" s="655"/>
      <c r="DH37" s="655"/>
      <c r="DI37" s="655"/>
      <c r="DJ37" s="655"/>
      <c r="DK37" s="656"/>
      <c r="DL37" s="632">
        <v>601658</v>
      </c>
      <c r="DM37" s="655"/>
      <c r="DN37" s="655"/>
      <c r="DO37" s="655"/>
      <c r="DP37" s="655"/>
      <c r="DQ37" s="655"/>
      <c r="DR37" s="655"/>
      <c r="DS37" s="655"/>
      <c r="DT37" s="655"/>
      <c r="DU37" s="655"/>
      <c r="DV37" s="656"/>
      <c r="DW37" s="628">
        <v>9.8000000000000007</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466316</v>
      </c>
      <c r="S38" s="624"/>
      <c r="T38" s="624"/>
      <c r="U38" s="624"/>
      <c r="V38" s="624"/>
      <c r="W38" s="624"/>
      <c r="X38" s="624"/>
      <c r="Y38" s="625"/>
      <c r="Z38" s="626">
        <v>4.3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136454</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2438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886904</v>
      </c>
      <c r="CS38" s="624"/>
      <c r="CT38" s="624"/>
      <c r="CU38" s="624"/>
      <c r="CV38" s="624"/>
      <c r="CW38" s="624"/>
      <c r="CX38" s="624"/>
      <c r="CY38" s="625"/>
      <c r="CZ38" s="628">
        <v>8.4</v>
      </c>
      <c r="DA38" s="653"/>
      <c r="DB38" s="653"/>
      <c r="DC38" s="657"/>
      <c r="DD38" s="632">
        <v>756683</v>
      </c>
      <c r="DE38" s="624"/>
      <c r="DF38" s="624"/>
      <c r="DG38" s="624"/>
      <c r="DH38" s="624"/>
      <c r="DI38" s="624"/>
      <c r="DJ38" s="624"/>
      <c r="DK38" s="625"/>
      <c r="DL38" s="632">
        <v>474716</v>
      </c>
      <c r="DM38" s="624"/>
      <c r="DN38" s="624"/>
      <c r="DO38" s="624"/>
      <c r="DP38" s="624"/>
      <c r="DQ38" s="624"/>
      <c r="DR38" s="624"/>
      <c r="DS38" s="624"/>
      <c r="DT38" s="624"/>
      <c r="DU38" s="624"/>
      <c r="DV38" s="625"/>
      <c r="DW38" s="628">
        <v>7.7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3736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371869</v>
      </c>
      <c r="CS39" s="655"/>
      <c r="CT39" s="655"/>
      <c r="CU39" s="655"/>
      <c r="CV39" s="655"/>
      <c r="CW39" s="655"/>
      <c r="CX39" s="655"/>
      <c r="CY39" s="656"/>
      <c r="CZ39" s="628">
        <v>3.5</v>
      </c>
      <c r="DA39" s="653"/>
      <c r="DB39" s="653"/>
      <c r="DC39" s="657"/>
      <c r="DD39" s="632">
        <v>363896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23816</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213502</v>
      </c>
      <c r="CS40" s="624"/>
      <c r="CT40" s="624"/>
      <c r="CU40" s="624"/>
      <c r="CV40" s="624"/>
      <c r="CW40" s="624"/>
      <c r="CX40" s="624"/>
      <c r="CY40" s="625"/>
      <c r="CZ40" s="628">
        <v>2</v>
      </c>
      <c r="DA40" s="653"/>
      <c r="DB40" s="653"/>
      <c r="DC40" s="657"/>
      <c r="DD40" s="632">
        <v>213502</v>
      </c>
      <c r="DE40" s="624"/>
      <c r="DF40" s="624"/>
      <c r="DG40" s="624"/>
      <c r="DH40" s="624"/>
      <c r="DI40" s="624"/>
      <c r="DJ40" s="624"/>
      <c r="DK40" s="625"/>
      <c r="DL40" s="632">
        <v>1991</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10858230</v>
      </c>
      <c r="S41" s="696"/>
      <c r="T41" s="696"/>
      <c r="U41" s="696"/>
      <c r="V41" s="696"/>
      <c r="W41" s="696"/>
      <c r="X41" s="696"/>
      <c r="Y41" s="700"/>
      <c r="Z41" s="701">
        <v>100</v>
      </c>
      <c r="AA41" s="701"/>
      <c r="AB41" s="701"/>
      <c r="AC41" s="701"/>
      <c r="AD41" s="702">
        <v>6118950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101367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649083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863752</v>
      </c>
      <c r="CS42" s="655"/>
      <c r="CT42" s="655"/>
      <c r="CU42" s="655"/>
      <c r="CV42" s="655"/>
      <c r="CW42" s="655"/>
      <c r="CX42" s="655"/>
      <c r="CY42" s="656"/>
      <c r="CZ42" s="628">
        <v>8.1999999999999993</v>
      </c>
      <c r="DA42" s="653"/>
      <c r="DB42" s="653"/>
      <c r="DC42" s="657"/>
      <c r="DD42" s="632">
        <v>311869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14059</v>
      </c>
      <c r="CS43" s="655"/>
      <c r="CT43" s="655"/>
      <c r="CU43" s="655"/>
      <c r="CV43" s="655"/>
      <c r="CW43" s="655"/>
      <c r="CX43" s="655"/>
      <c r="CY43" s="656"/>
      <c r="CZ43" s="628">
        <v>0.1</v>
      </c>
      <c r="DA43" s="653"/>
      <c r="DB43" s="653"/>
      <c r="DC43" s="657"/>
      <c r="DD43" s="632">
        <v>14059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782970</v>
      </c>
      <c r="CS44" s="624"/>
      <c r="CT44" s="624"/>
      <c r="CU44" s="624"/>
      <c r="CV44" s="624"/>
      <c r="CW44" s="624"/>
      <c r="CX44" s="624"/>
      <c r="CY44" s="625"/>
      <c r="CZ44" s="628">
        <v>7.4</v>
      </c>
      <c r="DA44" s="629"/>
      <c r="DB44" s="629"/>
      <c r="DC44" s="635"/>
      <c r="DD44" s="632">
        <v>251000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94708</v>
      </c>
      <c r="CS45" s="655"/>
      <c r="CT45" s="655"/>
      <c r="CU45" s="655"/>
      <c r="CV45" s="655"/>
      <c r="CW45" s="655"/>
      <c r="CX45" s="655"/>
      <c r="CY45" s="656"/>
      <c r="CZ45" s="628">
        <v>0.9</v>
      </c>
      <c r="DA45" s="653"/>
      <c r="DB45" s="653"/>
      <c r="DC45" s="657"/>
      <c r="DD45" s="632">
        <v>29937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684465</v>
      </c>
      <c r="CS46" s="624"/>
      <c r="CT46" s="624"/>
      <c r="CU46" s="624"/>
      <c r="CV46" s="624"/>
      <c r="CW46" s="624"/>
      <c r="CX46" s="624"/>
      <c r="CY46" s="625"/>
      <c r="CZ46" s="628">
        <v>6.5</v>
      </c>
      <c r="DA46" s="629"/>
      <c r="DB46" s="629"/>
      <c r="DC46" s="635"/>
      <c r="DD46" s="632">
        <v>217266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80782</v>
      </c>
      <c r="CS47" s="655"/>
      <c r="CT47" s="655"/>
      <c r="CU47" s="655"/>
      <c r="CV47" s="655"/>
      <c r="CW47" s="655"/>
      <c r="CX47" s="655"/>
      <c r="CY47" s="656"/>
      <c r="CZ47" s="628">
        <v>0.8</v>
      </c>
      <c r="DA47" s="653"/>
      <c r="DB47" s="653"/>
      <c r="DC47" s="657"/>
      <c r="DD47" s="632">
        <v>60869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10550322</v>
      </c>
      <c r="CS49" s="682"/>
      <c r="CT49" s="682"/>
      <c r="CU49" s="682"/>
      <c r="CV49" s="682"/>
      <c r="CW49" s="682"/>
      <c r="CX49" s="682"/>
      <c r="CY49" s="711"/>
      <c r="CZ49" s="703">
        <v>100</v>
      </c>
      <c r="DA49" s="712"/>
      <c r="DB49" s="712"/>
      <c r="DC49" s="713"/>
      <c r="DD49" s="714">
        <v>7132363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Jf/gpbXiDAw8G0DLdvxUJbJL1nfjr4MZkmTmA68QCv0ilwHlE2rQnLwMgIa9YIOr2i8/+0N7Dv3ZKCGTxNZNg==" saltValue="Vt+meJ8XeDwpe92EO1UT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10858</v>
      </c>
      <c r="R7" s="753"/>
      <c r="S7" s="753"/>
      <c r="T7" s="753"/>
      <c r="U7" s="753"/>
      <c r="V7" s="753">
        <v>10550</v>
      </c>
      <c r="W7" s="753"/>
      <c r="X7" s="753"/>
      <c r="Y7" s="753"/>
      <c r="Z7" s="753"/>
      <c r="AA7" s="753">
        <v>308</v>
      </c>
      <c r="AB7" s="753"/>
      <c r="AC7" s="753"/>
      <c r="AD7" s="753"/>
      <c r="AE7" s="754"/>
      <c r="AF7" s="755">
        <v>307</v>
      </c>
      <c r="AG7" s="756"/>
      <c r="AH7" s="756"/>
      <c r="AI7" s="756"/>
      <c r="AJ7" s="757"/>
      <c r="AK7" s="758">
        <v>782</v>
      </c>
      <c r="AL7" s="759"/>
      <c r="AM7" s="759"/>
      <c r="AN7" s="759"/>
      <c r="AO7" s="759"/>
      <c r="AP7" s="759">
        <v>7906</v>
      </c>
      <c r="AQ7" s="759"/>
      <c r="AR7" s="759"/>
      <c r="AS7" s="759"/>
      <c r="AT7" s="759"/>
      <c r="AU7" s="760" t="s">
        <v>551</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10858</v>
      </c>
      <c r="R23" s="793"/>
      <c r="S23" s="793"/>
      <c r="T23" s="793"/>
      <c r="U23" s="793"/>
      <c r="V23" s="793">
        <v>10550</v>
      </c>
      <c r="W23" s="793"/>
      <c r="X23" s="793"/>
      <c r="Y23" s="793"/>
      <c r="Z23" s="793"/>
      <c r="AA23" s="793">
        <v>308</v>
      </c>
      <c r="AB23" s="793"/>
      <c r="AC23" s="793"/>
      <c r="AD23" s="793"/>
      <c r="AE23" s="794"/>
      <c r="AF23" s="795">
        <v>307</v>
      </c>
      <c r="AG23" s="793"/>
      <c r="AH23" s="793"/>
      <c r="AI23" s="793"/>
      <c r="AJ23" s="796"/>
      <c r="AK23" s="797"/>
      <c r="AL23" s="798"/>
      <c r="AM23" s="798"/>
      <c r="AN23" s="798"/>
      <c r="AO23" s="798"/>
      <c r="AP23" s="793">
        <v>7906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2085</v>
      </c>
      <c r="R28" s="823"/>
      <c r="S28" s="823"/>
      <c r="T28" s="823"/>
      <c r="U28" s="823"/>
      <c r="V28" s="823">
        <v>2051</v>
      </c>
      <c r="W28" s="823"/>
      <c r="X28" s="823"/>
      <c r="Y28" s="823"/>
      <c r="Z28" s="823"/>
      <c r="AA28" s="823">
        <v>34</v>
      </c>
      <c r="AB28" s="823"/>
      <c r="AC28" s="823"/>
      <c r="AD28" s="823"/>
      <c r="AE28" s="824"/>
      <c r="AF28" s="825">
        <v>34</v>
      </c>
      <c r="AG28" s="823"/>
      <c r="AH28" s="823"/>
      <c r="AI28" s="823"/>
      <c r="AJ28" s="826"/>
      <c r="AK28" s="827">
        <v>102</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t="s">
        <v>552</v>
      </c>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405</v>
      </c>
      <c r="R29" s="784"/>
      <c r="S29" s="784"/>
      <c r="T29" s="784"/>
      <c r="U29" s="784"/>
      <c r="V29" s="784">
        <v>405</v>
      </c>
      <c r="W29" s="784"/>
      <c r="X29" s="784"/>
      <c r="Y29" s="784"/>
      <c r="Z29" s="784"/>
      <c r="AA29" s="784" t="s">
        <v>553</v>
      </c>
      <c r="AB29" s="784"/>
      <c r="AC29" s="784"/>
      <c r="AD29" s="784"/>
      <c r="AE29" s="785"/>
      <c r="AF29" s="786" t="s">
        <v>122</v>
      </c>
      <c r="AG29" s="787"/>
      <c r="AH29" s="787"/>
      <c r="AI29" s="787"/>
      <c r="AJ29" s="788"/>
      <c r="AK29" s="834">
        <v>103</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357</v>
      </c>
      <c r="R30" s="784"/>
      <c r="S30" s="784"/>
      <c r="T30" s="784"/>
      <c r="U30" s="784"/>
      <c r="V30" s="784">
        <v>268</v>
      </c>
      <c r="W30" s="784"/>
      <c r="X30" s="784"/>
      <c r="Y30" s="784"/>
      <c r="Z30" s="784"/>
      <c r="AA30" s="784">
        <v>89</v>
      </c>
      <c r="AB30" s="784"/>
      <c r="AC30" s="784"/>
      <c r="AD30" s="784"/>
      <c r="AE30" s="785"/>
      <c r="AF30" s="786">
        <v>917</v>
      </c>
      <c r="AG30" s="787"/>
      <c r="AH30" s="787"/>
      <c r="AI30" s="787"/>
      <c r="AJ30" s="788"/>
      <c r="AK30" s="834" t="s">
        <v>553</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309</v>
      </c>
      <c r="R31" s="784"/>
      <c r="S31" s="784"/>
      <c r="T31" s="784"/>
      <c r="U31" s="784"/>
      <c r="V31" s="784">
        <v>292</v>
      </c>
      <c r="W31" s="784"/>
      <c r="X31" s="784"/>
      <c r="Y31" s="784"/>
      <c r="Z31" s="784"/>
      <c r="AA31" s="784">
        <v>17</v>
      </c>
      <c r="AB31" s="784"/>
      <c r="AC31" s="784"/>
      <c r="AD31" s="784"/>
      <c r="AE31" s="785"/>
      <c r="AF31" s="786">
        <v>24</v>
      </c>
      <c r="AG31" s="787"/>
      <c r="AH31" s="787"/>
      <c r="AI31" s="787"/>
      <c r="AJ31" s="788"/>
      <c r="AK31" s="834">
        <v>304</v>
      </c>
      <c r="AL31" s="830"/>
      <c r="AM31" s="830"/>
      <c r="AN31" s="830"/>
      <c r="AO31" s="830"/>
      <c r="AP31" s="830">
        <v>660</v>
      </c>
      <c r="AQ31" s="830"/>
      <c r="AR31" s="830"/>
      <c r="AS31" s="830"/>
      <c r="AT31" s="830"/>
      <c r="AU31" s="830">
        <v>632</v>
      </c>
      <c r="AV31" s="830"/>
      <c r="AW31" s="830"/>
      <c r="AX31" s="830"/>
      <c r="AY31" s="830"/>
      <c r="AZ31" s="831" t="s">
        <v>553</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542</v>
      </c>
      <c r="R32" s="784"/>
      <c r="S32" s="784"/>
      <c r="T32" s="784"/>
      <c r="U32" s="784"/>
      <c r="V32" s="784">
        <v>521</v>
      </c>
      <c r="W32" s="784"/>
      <c r="X32" s="784"/>
      <c r="Y32" s="784"/>
      <c r="Z32" s="784"/>
      <c r="AA32" s="784">
        <v>21</v>
      </c>
      <c r="AB32" s="784"/>
      <c r="AC32" s="784"/>
      <c r="AD32" s="784"/>
      <c r="AE32" s="785"/>
      <c r="AF32" s="786">
        <v>49</v>
      </c>
      <c r="AG32" s="787"/>
      <c r="AH32" s="787"/>
      <c r="AI32" s="787"/>
      <c r="AJ32" s="788"/>
      <c r="AK32" s="834">
        <v>339</v>
      </c>
      <c r="AL32" s="830"/>
      <c r="AM32" s="830"/>
      <c r="AN32" s="830"/>
      <c r="AO32" s="830"/>
      <c r="AP32" s="830">
        <v>4300</v>
      </c>
      <c r="AQ32" s="830"/>
      <c r="AR32" s="830"/>
      <c r="AS32" s="830"/>
      <c r="AT32" s="830"/>
      <c r="AU32" s="830">
        <v>3840</v>
      </c>
      <c r="AV32" s="830"/>
      <c r="AW32" s="830"/>
      <c r="AX32" s="830"/>
      <c r="AY32" s="830"/>
      <c r="AZ32" s="831" t="s">
        <v>553</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241</v>
      </c>
      <c r="R33" s="784"/>
      <c r="S33" s="784"/>
      <c r="T33" s="784"/>
      <c r="U33" s="784"/>
      <c r="V33" s="784">
        <v>233</v>
      </c>
      <c r="W33" s="784"/>
      <c r="X33" s="784"/>
      <c r="Y33" s="784"/>
      <c r="Z33" s="784"/>
      <c r="AA33" s="784">
        <v>8</v>
      </c>
      <c r="AB33" s="784"/>
      <c r="AC33" s="784"/>
      <c r="AD33" s="784"/>
      <c r="AE33" s="785"/>
      <c r="AF33" s="786">
        <v>8</v>
      </c>
      <c r="AG33" s="787"/>
      <c r="AH33" s="787"/>
      <c r="AI33" s="787"/>
      <c r="AJ33" s="788"/>
      <c r="AK33" s="834">
        <v>10</v>
      </c>
      <c r="AL33" s="830"/>
      <c r="AM33" s="830"/>
      <c r="AN33" s="830"/>
      <c r="AO33" s="830"/>
      <c r="AP33" s="830">
        <v>28</v>
      </c>
      <c r="AQ33" s="830"/>
      <c r="AR33" s="830"/>
      <c r="AS33" s="830"/>
      <c r="AT33" s="830"/>
      <c r="AU33" s="830">
        <v>2</v>
      </c>
      <c r="AV33" s="830"/>
      <c r="AW33" s="830"/>
      <c r="AX33" s="830"/>
      <c r="AY33" s="830"/>
      <c r="AZ33" s="831" t="s">
        <v>553</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5</v>
      </c>
      <c r="R34" s="784"/>
      <c r="S34" s="784"/>
      <c r="T34" s="784"/>
      <c r="U34" s="784"/>
      <c r="V34" s="784">
        <v>5</v>
      </c>
      <c r="W34" s="784"/>
      <c r="X34" s="784"/>
      <c r="Y34" s="784"/>
      <c r="Z34" s="784"/>
      <c r="AA34" s="784" t="s">
        <v>553</v>
      </c>
      <c r="AB34" s="784"/>
      <c r="AC34" s="784"/>
      <c r="AD34" s="784"/>
      <c r="AE34" s="785"/>
      <c r="AF34" s="786" t="s">
        <v>122</v>
      </c>
      <c r="AG34" s="787"/>
      <c r="AH34" s="787"/>
      <c r="AI34" s="787"/>
      <c r="AJ34" s="788"/>
      <c r="AK34" s="834" t="s">
        <v>553</v>
      </c>
      <c r="AL34" s="830"/>
      <c r="AM34" s="830"/>
      <c r="AN34" s="830"/>
      <c r="AO34" s="830"/>
      <c r="AP34" s="830" t="s">
        <v>553</v>
      </c>
      <c r="AQ34" s="830"/>
      <c r="AR34" s="830"/>
      <c r="AS34" s="830"/>
      <c r="AT34" s="830"/>
      <c r="AU34" s="830" t="s">
        <v>553</v>
      </c>
      <c r="AV34" s="830"/>
      <c r="AW34" s="830"/>
      <c r="AX34" s="830"/>
      <c r="AY34" s="830"/>
      <c r="AZ34" s="831" t="s">
        <v>553</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234</v>
      </c>
      <c r="R35" s="784"/>
      <c r="S35" s="784"/>
      <c r="T35" s="784"/>
      <c r="U35" s="784"/>
      <c r="V35" s="784">
        <v>227</v>
      </c>
      <c r="W35" s="784"/>
      <c r="X35" s="784"/>
      <c r="Y35" s="784"/>
      <c r="Z35" s="784"/>
      <c r="AA35" s="784">
        <v>8</v>
      </c>
      <c r="AB35" s="784"/>
      <c r="AC35" s="784"/>
      <c r="AD35" s="784"/>
      <c r="AE35" s="785"/>
      <c r="AF35" s="786">
        <v>8</v>
      </c>
      <c r="AG35" s="787"/>
      <c r="AH35" s="787"/>
      <c r="AI35" s="787"/>
      <c r="AJ35" s="788"/>
      <c r="AK35" s="834">
        <v>136</v>
      </c>
      <c r="AL35" s="830"/>
      <c r="AM35" s="830"/>
      <c r="AN35" s="830"/>
      <c r="AO35" s="830"/>
      <c r="AP35" s="830" t="s">
        <v>553</v>
      </c>
      <c r="AQ35" s="830"/>
      <c r="AR35" s="830"/>
      <c r="AS35" s="830"/>
      <c r="AT35" s="830"/>
      <c r="AU35" s="830" t="s">
        <v>553</v>
      </c>
      <c r="AV35" s="830"/>
      <c r="AW35" s="830"/>
      <c r="AX35" s="830"/>
      <c r="AY35" s="830"/>
      <c r="AZ35" s="831" t="s">
        <v>553</v>
      </c>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1040</v>
      </c>
      <c r="AG63" s="844"/>
      <c r="AH63" s="844"/>
      <c r="AI63" s="844"/>
      <c r="AJ63" s="845"/>
      <c r="AK63" s="846"/>
      <c r="AL63" s="841"/>
      <c r="AM63" s="841"/>
      <c r="AN63" s="841"/>
      <c r="AO63" s="841"/>
      <c r="AP63" s="844">
        <v>4988</v>
      </c>
      <c r="AQ63" s="844"/>
      <c r="AR63" s="844"/>
      <c r="AS63" s="844"/>
      <c r="AT63" s="844"/>
      <c r="AU63" s="844">
        <v>4474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70" t="s">
        <v>554</v>
      </c>
      <c r="C68" s="868"/>
      <c r="D68" s="868"/>
      <c r="E68" s="868"/>
      <c r="F68" s="868"/>
      <c r="G68" s="868"/>
      <c r="H68" s="868"/>
      <c r="I68" s="868"/>
      <c r="J68" s="868"/>
      <c r="K68" s="868"/>
      <c r="L68" s="868"/>
      <c r="M68" s="868"/>
      <c r="N68" s="868"/>
      <c r="O68" s="868"/>
      <c r="P68" s="871"/>
      <c r="Q68" s="872">
        <v>603</v>
      </c>
      <c r="R68" s="866"/>
      <c r="S68" s="866"/>
      <c r="T68" s="866"/>
      <c r="U68" s="866"/>
      <c r="V68" s="866">
        <v>473</v>
      </c>
      <c r="W68" s="866"/>
      <c r="X68" s="866"/>
      <c r="Y68" s="866"/>
      <c r="Z68" s="866"/>
      <c r="AA68" s="866">
        <v>129</v>
      </c>
      <c r="AB68" s="866"/>
      <c r="AC68" s="866"/>
      <c r="AD68" s="866"/>
      <c r="AE68" s="866"/>
      <c r="AF68" s="866">
        <v>129</v>
      </c>
      <c r="AG68" s="866"/>
      <c r="AH68" s="866"/>
      <c r="AI68" s="866"/>
      <c r="AJ68" s="866"/>
      <c r="AK68" s="866" t="s">
        <v>577</v>
      </c>
      <c r="AL68" s="866"/>
      <c r="AM68" s="866"/>
      <c r="AN68" s="866"/>
      <c r="AO68" s="866"/>
      <c r="AP68" s="866">
        <v>15</v>
      </c>
      <c r="AQ68" s="866"/>
      <c r="AR68" s="866"/>
      <c r="AS68" s="866"/>
      <c r="AT68" s="866"/>
      <c r="AU68" s="866">
        <v>2</v>
      </c>
      <c r="AV68" s="866"/>
      <c r="AW68" s="866"/>
      <c r="AX68" s="866"/>
      <c r="AY68" s="866"/>
      <c r="AZ68" s="867"/>
      <c r="BA68" s="868"/>
      <c r="BB68" s="868"/>
      <c r="BC68" s="868"/>
      <c r="BD68" s="869"/>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555</v>
      </c>
      <c r="C69" s="874"/>
      <c r="D69" s="874"/>
      <c r="E69" s="874"/>
      <c r="F69" s="874"/>
      <c r="G69" s="874"/>
      <c r="H69" s="874"/>
      <c r="I69" s="874"/>
      <c r="J69" s="874"/>
      <c r="K69" s="874"/>
      <c r="L69" s="874"/>
      <c r="M69" s="874"/>
      <c r="N69" s="874"/>
      <c r="O69" s="874"/>
      <c r="P69" s="875"/>
      <c r="Q69" s="876">
        <v>2</v>
      </c>
      <c r="R69" s="830"/>
      <c r="S69" s="830"/>
      <c r="T69" s="830"/>
      <c r="U69" s="830"/>
      <c r="V69" s="830">
        <v>1</v>
      </c>
      <c r="W69" s="830"/>
      <c r="X69" s="830"/>
      <c r="Y69" s="830"/>
      <c r="Z69" s="830"/>
      <c r="AA69" s="830">
        <v>1</v>
      </c>
      <c r="AB69" s="830"/>
      <c r="AC69" s="830"/>
      <c r="AD69" s="830"/>
      <c r="AE69" s="830"/>
      <c r="AF69" s="830">
        <v>1</v>
      </c>
      <c r="AG69" s="830"/>
      <c r="AH69" s="830"/>
      <c r="AI69" s="830"/>
      <c r="AJ69" s="830"/>
      <c r="AK69" s="830" t="s">
        <v>571</v>
      </c>
      <c r="AL69" s="830"/>
      <c r="AM69" s="830"/>
      <c r="AN69" s="830"/>
      <c r="AO69" s="830"/>
      <c r="AP69" s="830" t="s">
        <v>569</v>
      </c>
      <c r="AQ69" s="830"/>
      <c r="AR69" s="830"/>
      <c r="AS69" s="830"/>
      <c r="AT69" s="830"/>
      <c r="AU69" s="830" t="s">
        <v>569</v>
      </c>
      <c r="AV69" s="830"/>
      <c r="AW69" s="830"/>
      <c r="AX69" s="830"/>
      <c r="AY69" s="830"/>
      <c r="AZ69" s="877"/>
      <c r="BA69" s="874"/>
      <c r="BB69" s="874"/>
      <c r="BC69" s="874"/>
      <c r="BD69" s="878"/>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556</v>
      </c>
      <c r="C70" s="874"/>
      <c r="D70" s="874"/>
      <c r="E70" s="874"/>
      <c r="F70" s="874"/>
      <c r="G70" s="874"/>
      <c r="H70" s="874"/>
      <c r="I70" s="874"/>
      <c r="J70" s="874"/>
      <c r="K70" s="874"/>
      <c r="L70" s="874"/>
      <c r="M70" s="874"/>
      <c r="N70" s="874"/>
      <c r="O70" s="874"/>
      <c r="P70" s="875"/>
      <c r="Q70" s="876">
        <v>232</v>
      </c>
      <c r="R70" s="830"/>
      <c r="S70" s="830"/>
      <c r="T70" s="830"/>
      <c r="U70" s="830"/>
      <c r="V70" s="830">
        <v>220</v>
      </c>
      <c r="W70" s="830"/>
      <c r="X70" s="830"/>
      <c r="Y70" s="830"/>
      <c r="Z70" s="830"/>
      <c r="AA70" s="830">
        <v>12</v>
      </c>
      <c r="AB70" s="830"/>
      <c r="AC70" s="830"/>
      <c r="AD70" s="830"/>
      <c r="AE70" s="830"/>
      <c r="AF70" s="830">
        <v>12</v>
      </c>
      <c r="AG70" s="830"/>
      <c r="AH70" s="830"/>
      <c r="AI70" s="830"/>
      <c r="AJ70" s="830"/>
      <c r="AK70" s="830" t="s">
        <v>571</v>
      </c>
      <c r="AL70" s="830"/>
      <c r="AM70" s="830"/>
      <c r="AN70" s="830"/>
      <c r="AO70" s="830"/>
      <c r="AP70" s="830">
        <v>80</v>
      </c>
      <c r="AQ70" s="830"/>
      <c r="AR70" s="830"/>
      <c r="AS70" s="830"/>
      <c r="AT70" s="830"/>
      <c r="AU70" s="830">
        <v>40</v>
      </c>
      <c r="AV70" s="830"/>
      <c r="AW70" s="830"/>
      <c r="AX70" s="830"/>
      <c r="AY70" s="830"/>
      <c r="AZ70" s="877"/>
      <c r="BA70" s="874"/>
      <c r="BB70" s="874"/>
      <c r="BC70" s="874"/>
      <c r="BD70" s="878"/>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557</v>
      </c>
      <c r="C71" s="874"/>
      <c r="D71" s="874"/>
      <c r="E71" s="874"/>
      <c r="F71" s="874"/>
      <c r="G71" s="874"/>
      <c r="H71" s="874"/>
      <c r="I71" s="874"/>
      <c r="J71" s="874"/>
      <c r="K71" s="874"/>
      <c r="L71" s="874"/>
      <c r="M71" s="874"/>
      <c r="N71" s="874"/>
      <c r="O71" s="874"/>
      <c r="P71" s="875"/>
      <c r="Q71" s="876">
        <v>65</v>
      </c>
      <c r="R71" s="830"/>
      <c r="S71" s="830"/>
      <c r="T71" s="830"/>
      <c r="U71" s="830"/>
      <c r="V71" s="830">
        <v>60</v>
      </c>
      <c r="W71" s="830"/>
      <c r="X71" s="830"/>
      <c r="Y71" s="830"/>
      <c r="Z71" s="830"/>
      <c r="AA71" s="830">
        <v>5</v>
      </c>
      <c r="AB71" s="830"/>
      <c r="AC71" s="830"/>
      <c r="AD71" s="830"/>
      <c r="AE71" s="830"/>
      <c r="AF71" s="830">
        <v>5</v>
      </c>
      <c r="AG71" s="830"/>
      <c r="AH71" s="830"/>
      <c r="AI71" s="830"/>
      <c r="AJ71" s="830"/>
      <c r="AK71" s="830" t="s">
        <v>571</v>
      </c>
      <c r="AL71" s="830"/>
      <c r="AM71" s="830"/>
      <c r="AN71" s="830"/>
      <c r="AO71" s="830"/>
      <c r="AP71" s="830" t="s">
        <v>569</v>
      </c>
      <c r="AQ71" s="830"/>
      <c r="AR71" s="830"/>
      <c r="AS71" s="830"/>
      <c r="AT71" s="830"/>
      <c r="AU71" s="830" t="s">
        <v>570</v>
      </c>
      <c r="AV71" s="830"/>
      <c r="AW71" s="830"/>
      <c r="AX71" s="830"/>
      <c r="AY71" s="830"/>
      <c r="AZ71" s="877"/>
      <c r="BA71" s="874"/>
      <c r="BB71" s="874"/>
      <c r="BC71" s="874"/>
      <c r="BD71" s="878"/>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558</v>
      </c>
      <c r="C72" s="874"/>
      <c r="D72" s="874"/>
      <c r="E72" s="874"/>
      <c r="F72" s="874"/>
      <c r="G72" s="874"/>
      <c r="H72" s="874"/>
      <c r="I72" s="874"/>
      <c r="J72" s="874"/>
      <c r="K72" s="874"/>
      <c r="L72" s="874"/>
      <c r="M72" s="874"/>
      <c r="N72" s="874"/>
      <c r="O72" s="874"/>
      <c r="P72" s="875"/>
      <c r="Q72" s="876">
        <v>2</v>
      </c>
      <c r="R72" s="830"/>
      <c r="S72" s="830"/>
      <c r="T72" s="830"/>
      <c r="U72" s="830"/>
      <c r="V72" s="830" t="s">
        <v>569</v>
      </c>
      <c r="W72" s="830"/>
      <c r="X72" s="830"/>
      <c r="Y72" s="830"/>
      <c r="Z72" s="830"/>
      <c r="AA72" s="830">
        <v>1</v>
      </c>
      <c r="AB72" s="830"/>
      <c r="AC72" s="830"/>
      <c r="AD72" s="830"/>
      <c r="AE72" s="830"/>
      <c r="AF72" s="830">
        <v>1</v>
      </c>
      <c r="AG72" s="830"/>
      <c r="AH72" s="830"/>
      <c r="AI72" s="830"/>
      <c r="AJ72" s="830"/>
      <c r="AK72" s="830" t="s">
        <v>571</v>
      </c>
      <c r="AL72" s="830"/>
      <c r="AM72" s="830"/>
      <c r="AN72" s="830"/>
      <c r="AO72" s="830"/>
      <c r="AP72" s="830" t="s">
        <v>569</v>
      </c>
      <c r="AQ72" s="830"/>
      <c r="AR72" s="830"/>
      <c r="AS72" s="830"/>
      <c r="AT72" s="830"/>
      <c r="AU72" s="830" t="s">
        <v>570</v>
      </c>
      <c r="AV72" s="830"/>
      <c r="AW72" s="830"/>
      <c r="AX72" s="830"/>
      <c r="AY72" s="830"/>
      <c r="AZ72" s="877"/>
      <c r="BA72" s="874"/>
      <c r="BB72" s="874"/>
      <c r="BC72" s="874"/>
      <c r="BD72" s="878"/>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559</v>
      </c>
      <c r="C73" s="874"/>
      <c r="D73" s="874"/>
      <c r="E73" s="874"/>
      <c r="F73" s="874"/>
      <c r="G73" s="874"/>
      <c r="H73" s="874"/>
      <c r="I73" s="874"/>
      <c r="J73" s="874"/>
      <c r="K73" s="874"/>
      <c r="L73" s="874"/>
      <c r="M73" s="874"/>
      <c r="N73" s="874"/>
      <c r="O73" s="874"/>
      <c r="P73" s="875"/>
      <c r="Q73" s="876">
        <v>5</v>
      </c>
      <c r="R73" s="830"/>
      <c r="S73" s="830"/>
      <c r="T73" s="830"/>
      <c r="U73" s="830"/>
      <c r="V73" s="830" t="s">
        <v>569</v>
      </c>
      <c r="W73" s="830"/>
      <c r="X73" s="830"/>
      <c r="Y73" s="830"/>
      <c r="Z73" s="830"/>
      <c r="AA73" s="830">
        <v>5</v>
      </c>
      <c r="AB73" s="830"/>
      <c r="AC73" s="830"/>
      <c r="AD73" s="830"/>
      <c r="AE73" s="830"/>
      <c r="AF73" s="830">
        <v>5</v>
      </c>
      <c r="AG73" s="830"/>
      <c r="AH73" s="830"/>
      <c r="AI73" s="830"/>
      <c r="AJ73" s="830"/>
      <c r="AK73" s="830" t="s">
        <v>571</v>
      </c>
      <c r="AL73" s="830"/>
      <c r="AM73" s="830"/>
      <c r="AN73" s="830"/>
      <c r="AO73" s="830"/>
      <c r="AP73" s="830" t="s">
        <v>569</v>
      </c>
      <c r="AQ73" s="830"/>
      <c r="AR73" s="830"/>
      <c r="AS73" s="830"/>
      <c r="AT73" s="830"/>
      <c r="AU73" s="830" t="s">
        <v>570</v>
      </c>
      <c r="AV73" s="830"/>
      <c r="AW73" s="830"/>
      <c r="AX73" s="830"/>
      <c r="AY73" s="830"/>
      <c r="AZ73" s="877"/>
      <c r="BA73" s="874"/>
      <c r="BB73" s="874"/>
      <c r="BC73" s="874"/>
      <c r="BD73" s="878"/>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560</v>
      </c>
      <c r="C74" s="874"/>
      <c r="D74" s="874"/>
      <c r="E74" s="874"/>
      <c r="F74" s="874"/>
      <c r="G74" s="874"/>
      <c r="H74" s="874"/>
      <c r="I74" s="874"/>
      <c r="J74" s="874"/>
      <c r="K74" s="874"/>
      <c r="L74" s="874"/>
      <c r="M74" s="874"/>
      <c r="N74" s="874"/>
      <c r="O74" s="874"/>
      <c r="P74" s="875"/>
      <c r="Q74" s="876">
        <v>7912</v>
      </c>
      <c r="R74" s="830"/>
      <c r="S74" s="830"/>
      <c r="T74" s="830"/>
      <c r="U74" s="830"/>
      <c r="V74" s="830">
        <v>7612</v>
      </c>
      <c r="W74" s="830"/>
      <c r="X74" s="830"/>
      <c r="Y74" s="830"/>
      <c r="Z74" s="830"/>
      <c r="AA74" s="830">
        <v>300</v>
      </c>
      <c r="AB74" s="830"/>
      <c r="AC74" s="830"/>
      <c r="AD74" s="830"/>
      <c r="AE74" s="830"/>
      <c r="AF74" s="830">
        <v>300</v>
      </c>
      <c r="AG74" s="830"/>
      <c r="AH74" s="830"/>
      <c r="AI74" s="830"/>
      <c r="AJ74" s="830"/>
      <c r="AK74" s="830" t="s">
        <v>571</v>
      </c>
      <c r="AL74" s="830"/>
      <c r="AM74" s="830"/>
      <c r="AN74" s="830"/>
      <c r="AO74" s="830"/>
      <c r="AP74" s="830" t="s">
        <v>569</v>
      </c>
      <c r="AQ74" s="830"/>
      <c r="AR74" s="830"/>
      <c r="AS74" s="830"/>
      <c r="AT74" s="830"/>
      <c r="AU74" s="830" t="s">
        <v>570</v>
      </c>
      <c r="AV74" s="830"/>
      <c r="AW74" s="830"/>
      <c r="AX74" s="830"/>
      <c r="AY74" s="830"/>
      <c r="AZ74" s="877"/>
      <c r="BA74" s="874"/>
      <c r="BB74" s="874"/>
      <c r="BC74" s="874"/>
      <c r="BD74" s="878"/>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561</v>
      </c>
      <c r="C75" s="874"/>
      <c r="D75" s="874"/>
      <c r="E75" s="874"/>
      <c r="F75" s="874"/>
      <c r="G75" s="874"/>
      <c r="H75" s="874"/>
      <c r="I75" s="874"/>
      <c r="J75" s="874"/>
      <c r="K75" s="874"/>
      <c r="L75" s="874"/>
      <c r="M75" s="874"/>
      <c r="N75" s="874"/>
      <c r="O75" s="874"/>
      <c r="P75" s="875"/>
      <c r="Q75" s="879">
        <v>3006</v>
      </c>
      <c r="R75" s="880"/>
      <c r="S75" s="880"/>
      <c r="T75" s="880"/>
      <c r="U75" s="834"/>
      <c r="V75" s="881">
        <v>2894</v>
      </c>
      <c r="W75" s="880"/>
      <c r="X75" s="880"/>
      <c r="Y75" s="880"/>
      <c r="Z75" s="834"/>
      <c r="AA75" s="881">
        <v>112</v>
      </c>
      <c r="AB75" s="880"/>
      <c r="AC75" s="880"/>
      <c r="AD75" s="880"/>
      <c r="AE75" s="834"/>
      <c r="AF75" s="881">
        <v>112</v>
      </c>
      <c r="AG75" s="880"/>
      <c r="AH75" s="880"/>
      <c r="AI75" s="880"/>
      <c r="AJ75" s="834"/>
      <c r="AK75" s="881">
        <v>102</v>
      </c>
      <c r="AL75" s="880"/>
      <c r="AM75" s="880"/>
      <c r="AN75" s="880"/>
      <c r="AO75" s="834"/>
      <c r="AP75" s="881">
        <v>2444</v>
      </c>
      <c r="AQ75" s="880"/>
      <c r="AR75" s="880"/>
      <c r="AS75" s="880"/>
      <c r="AT75" s="834"/>
      <c r="AU75" s="881">
        <v>281</v>
      </c>
      <c r="AV75" s="880"/>
      <c r="AW75" s="880"/>
      <c r="AX75" s="880"/>
      <c r="AY75" s="834"/>
      <c r="AZ75" s="877" t="s">
        <v>578</v>
      </c>
      <c r="BA75" s="874"/>
      <c r="BB75" s="874"/>
      <c r="BC75" s="874"/>
      <c r="BD75" s="878"/>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562</v>
      </c>
      <c r="C76" s="874"/>
      <c r="D76" s="874"/>
      <c r="E76" s="874"/>
      <c r="F76" s="874"/>
      <c r="G76" s="874"/>
      <c r="H76" s="874"/>
      <c r="I76" s="874"/>
      <c r="J76" s="874"/>
      <c r="K76" s="874"/>
      <c r="L76" s="874"/>
      <c r="M76" s="874"/>
      <c r="N76" s="874"/>
      <c r="O76" s="874"/>
      <c r="P76" s="875"/>
      <c r="Q76" s="879">
        <v>1716</v>
      </c>
      <c r="R76" s="880"/>
      <c r="S76" s="880"/>
      <c r="T76" s="880"/>
      <c r="U76" s="834"/>
      <c r="V76" s="881">
        <v>1617</v>
      </c>
      <c r="W76" s="880"/>
      <c r="X76" s="880"/>
      <c r="Y76" s="880"/>
      <c r="Z76" s="834"/>
      <c r="AA76" s="881">
        <v>99</v>
      </c>
      <c r="AB76" s="880"/>
      <c r="AC76" s="880"/>
      <c r="AD76" s="880"/>
      <c r="AE76" s="834"/>
      <c r="AF76" s="881">
        <v>99</v>
      </c>
      <c r="AG76" s="880"/>
      <c r="AH76" s="880"/>
      <c r="AI76" s="880"/>
      <c r="AJ76" s="834"/>
      <c r="AK76" s="881">
        <v>60</v>
      </c>
      <c r="AL76" s="880"/>
      <c r="AM76" s="880"/>
      <c r="AN76" s="880"/>
      <c r="AO76" s="834"/>
      <c r="AP76" s="881">
        <v>1222</v>
      </c>
      <c r="AQ76" s="880"/>
      <c r="AR76" s="880"/>
      <c r="AS76" s="880"/>
      <c r="AT76" s="834"/>
      <c r="AU76" s="881">
        <v>106</v>
      </c>
      <c r="AV76" s="880"/>
      <c r="AW76" s="880"/>
      <c r="AX76" s="880"/>
      <c r="AY76" s="834"/>
      <c r="AZ76" s="877" t="s">
        <v>579</v>
      </c>
      <c r="BA76" s="874"/>
      <c r="BB76" s="874"/>
      <c r="BC76" s="874"/>
      <c r="BD76" s="878"/>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563</v>
      </c>
      <c r="C77" s="874"/>
      <c r="D77" s="874"/>
      <c r="E77" s="874"/>
      <c r="F77" s="874"/>
      <c r="G77" s="874"/>
      <c r="H77" s="874"/>
      <c r="I77" s="874"/>
      <c r="J77" s="874"/>
      <c r="K77" s="874"/>
      <c r="L77" s="874"/>
      <c r="M77" s="874"/>
      <c r="N77" s="874"/>
      <c r="O77" s="874"/>
      <c r="P77" s="875"/>
      <c r="Q77" s="879">
        <v>337</v>
      </c>
      <c r="R77" s="880"/>
      <c r="S77" s="880"/>
      <c r="T77" s="880"/>
      <c r="U77" s="834"/>
      <c r="V77" s="881">
        <v>328</v>
      </c>
      <c r="W77" s="880"/>
      <c r="X77" s="880"/>
      <c r="Y77" s="880"/>
      <c r="Z77" s="834"/>
      <c r="AA77" s="881">
        <v>8</v>
      </c>
      <c r="AB77" s="880"/>
      <c r="AC77" s="880"/>
      <c r="AD77" s="880"/>
      <c r="AE77" s="834"/>
      <c r="AF77" s="881">
        <v>8</v>
      </c>
      <c r="AG77" s="880"/>
      <c r="AH77" s="880"/>
      <c r="AI77" s="880"/>
      <c r="AJ77" s="834"/>
      <c r="AK77" s="881" t="s">
        <v>577</v>
      </c>
      <c r="AL77" s="880"/>
      <c r="AM77" s="880"/>
      <c r="AN77" s="880"/>
      <c r="AO77" s="834"/>
      <c r="AP77" s="881" t="s">
        <v>569</v>
      </c>
      <c r="AQ77" s="880"/>
      <c r="AR77" s="880"/>
      <c r="AS77" s="880"/>
      <c r="AT77" s="834"/>
      <c r="AU77" s="881" t="s">
        <v>570</v>
      </c>
      <c r="AV77" s="880"/>
      <c r="AW77" s="880"/>
      <c r="AX77" s="880"/>
      <c r="AY77" s="834"/>
      <c r="AZ77" s="877"/>
      <c r="BA77" s="874"/>
      <c r="BB77" s="874"/>
      <c r="BC77" s="874"/>
      <c r="BD77" s="878"/>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564</v>
      </c>
      <c r="C78" s="874"/>
      <c r="D78" s="874"/>
      <c r="E78" s="874"/>
      <c r="F78" s="874"/>
      <c r="G78" s="874"/>
      <c r="H78" s="874"/>
      <c r="I78" s="874"/>
      <c r="J78" s="874"/>
      <c r="K78" s="874"/>
      <c r="L78" s="874"/>
      <c r="M78" s="874"/>
      <c r="N78" s="874"/>
      <c r="O78" s="874"/>
      <c r="P78" s="875"/>
      <c r="Q78" s="876">
        <v>7571</v>
      </c>
      <c r="R78" s="830"/>
      <c r="S78" s="830"/>
      <c r="T78" s="830"/>
      <c r="U78" s="830"/>
      <c r="V78" s="830">
        <v>7265</v>
      </c>
      <c r="W78" s="830"/>
      <c r="X78" s="830"/>
      <c r="Y78" s="830"/>
      <c r="Z78" s="830"/>
      <c r="AA78" s="830">
        <v>306</v>
      </c>
      <c r="AB78" s="830"/>
      <c r="AC78" s="830"/>
      <c r="AD78" s="830"/>
      <c r="AE78" s="830"/>
      <c r="AF78" s="830">
        <v>306</v>
      </c>
      <c r="AG78" s="830"/>
      <c r="AH78" s="830"/>
      <c r="AI78" s="830"/>
      <c r="AJ78" s="830"/>
      <c r="AK78" s="830" t="s">
        <v>571</v>
      </c>
      <c r="AL78" s="830"/>
      <c r="AM78" s="830"/>
      <c r="AN78" s="830"/>
      <c r="AO78" s="830"/>
      <c r="AP78" s="830" t="s">
        <v>569</v>
      </c>
      <c r="AQ78" s="830"/>
      <c r="AR78" s="830"/>
      <c r="AS78" s="830"/>
      <c r="AT78" s="830"/>
      <c r="AU78" s="830" t="s">
        <v>570</v>
      </c>
      <c r="AV78" s="830"/>
      <c r="AW78" s="830"/>
      <c r="AX78" s="830"/>
      <c r="AY78" s="830"/>
      <c r="AZ78" s="877"/>
      <c r="BA78" s="874"/>
      <c r="BB78" s="874"/>
      <c r="BC78" s="874"/>
      <c r="BD78" s="878"/>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565</v>
      </c>
      <c r="C79" s="874"/>
      <c r="D79" s="874"/>
      <c r="E79" s="874"/>
      <c r="F79" s="874"/>
      <c r="G79" s="874"/>
      <c r="H79" s="874"/>
      <c r="I79" s="874"/>
      <c r="J79" s="874"/>
      <c r="K79" s="874"/>
      <c r="L79" s="874"/>
      <c r="M79" s="874"/>
      <c r="N79" s="874"/>
      <c r="O79" s="874"/>
      <c r="P79" s="875"/>
      <c r="Q79" s="876">
        <v>310</v>
      </c>
      <c r="R79" s="830"/>
      <c r="S79" s="830"/>
      <c r="T79" s="830"/>
      <c r="U79" s="830"/>
      <c r="V79" s="830">
        <v>281</v>
      </c>
      <c r="W79" s="830"/>
      <c r="X79" s="830"/>
      <c r="Y79" s="830"/>
      <c r="Z79" s="830"/>
      <c r="AA79" s="830">
        <v>29</v>
      </c>
      <c r="AB79" s="830"/>
      <c r="AC79" s="830"/>
      <c r="AD79" s="830"/>
      <c r="AE79" s="830"/>
      <c r="AF79" s="830">
        <v>29</v>
      </c>
      <c r="AG79" s="830"/>
      <c r="AH79" s="830"/>
      <c r="AI79" s="830"/>
      <c r="AJ79" s="830"/>
      <c r="AK79" s="830" t="s">
        <v>571</v>
      </c>
      <c r="AL79" s="830"/>
      <c r="AM79" s="830"/>
      <c r="AN79" s="830"/>
      <c r="AO79" s="830"/>
      <c r="AP79" s="830" t="s">
        <v>569</v>
      </c>
      <c r="AQ79" s="830"/>
      <c r="AR79" s="830"/>
      <c r="AS79" s="830"/>
      <c r="AT79" s="830"/>
      <c r="AU79" s="830" t="s">
        <v>570</v>
      </c>
      <c r="AV79" s="830"/>
      <c r="AW79" s="830"/>
      <c r="AX79" s="830"/>
      <c r="AY79" s="830"/>
      <c r="AZ79" s="877"/>
      <c r="BA79" s="874"/>
      <c r="BB79" s="874"/>
      <c r="BC79" s="874"/>
      <c r="BD79" s="878"/>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566</v>
      </c>
      <c r="C80" s="874"/>
      <c r="D80" s="874"/>
      <c r="E80" s="874"/>
      <c r="F80" s="874"/>
      <c r="G80" s="874"/>
      <c r="H80" s="874"/>
      <c r="I80" s="874"/>
      <c r="J80" s="874"/>
      <c r="K80" s="874"/>
      <c r="L80" s="874"/>
      <c r="M80" s="874"/>
      <c r="N80" s="874"/>
      <c r="O80" s="874"/>
      <c r="P80" s="875"/>
      <c r="Q80" s="876">
        <v>304568</v>
      </c>
      <c r="R80" s="830"/>
      <c r="S80" s="830"/>
      <c r="T80" s="830"/>
      <c r="U80" s="830"/>
      <c r="V80" s="830">
        <v>293091</v>
      </c>
      <c r="W80" s="830"/>
      <c r="X80" s="830"/>
      <c r="Y80" s="830"/>
      <c r="Z80" s="830"/>
      <c r="AA80" s="830">
        <v>11478</v>
      </c>
      <c r="AB80" s="830"/>
      <c r="AC80" s="830"/>
      <c r="AD80" s="830"/>
      <c r="AE80" s="830"/>
      <c r="AF80" s="830">
        <v>11478</v>
      </c>
      <c r="AG80" s="830"/>
      <c r="AH80" s="830"/>
      <c r="AI80" s="830"/>
      <c r="AJ80" s="830"/>
      <c r="AK80" s="830" t="s">
        <v>571</v>
      </c>
      <c r="AL80" s="830"/>
      <c r="AM80" s="830"/>
      <c r="AN80" s="830"/>
      <c r="AO80" s="830"/>
      <c r="AP80" s="830" t="s">
        <v>569</v>
      </c>
      <c r="AQ80" s="830"/>
      <c r="AR80" s="830"/>
      <c r="AS80" s="830"/>
      <c r="AT80" s="830"/>
      <c r="AU80" s="830" t="s">
        <v>570</v>
      </c>
      <c r="AV80" s="830"/>
      <c r="AW80" s="830"/>
      <c r="AX80" s="830"/>
      <c r="AY80" s="830"/>
      <c r="AZ80" s="877"/>
      <c r="BA80" s="874"/>
      <c r="BB80" s="874"/>
      <c r="BC80" s="874"/>
      <c r="BD80" s="878"/>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t="s">
        <v>567</v>
      </c>
      <c r="C81" s="874"/>
      <c r="D81" s="874"/>
      <c r="E81" s="874"/>
      <c r="F81" s="874"/>
      <c r="G81" s="874"/>
      <c r="H81" s="874"/>
      <c r="I81" s="874"/>
      <c r="J81" s="874"/>
      <c r="K81" s="874"/>
      <c r="L81" s="874"/>
      <c r="M81" s="874"/>
      <c r="N81" s="874"/>
      <c r="O81" s="874"/>
      <c r="P81" s="875"/>
      <c r="Q81" s="876">
        <v>172</v>
      </c>
      <c r="R81" s="830"/>
      <c r="S81" s="830"/>
      <c r="T81" s="830"/>
      <c r="U81" s="830"/>
      <c r="V81" s="830">
        <v>77</v>
      </c>
      <c r="W81" s="830"/>
      <c r="X81" s="830"/>
      <c r="Y81" s="830"/>
      <c r="Z81" s="830"/>
      <c r="AA81" s="830">
        <v>95</v>
      </c>
      <c r="AB81" s="830"/>
      <c r="AC81" s="830"/>
      <c r="AD81" s="830"/>
      <c r="AE81" s="830"/>
      <c r="AF81" s="830">
        <v>1260</v>
      </c>
      <c r="AG81" s="830"/>
      <c r="AH81" s="830"/>
      <c r="AI81" s="830"/>
      <c r="AJ81" s="830"/>
      <c r="AK81" s="830" t="s">
        <v>571</v>
      </c>
      <c r="AL81" s="830"/>
      <c r="AM81" s="830"/>
      <c r="AN81" s="830"/>
      <c r="AO81" s="830"/>
      <c r="AP81" s="830">
        <v>121</v>
      </c>
      <c r="AQ81" s="830"/>
      <c r="AR81" s="830"/>
      <c r="AS81" s="830"/>
      <c r="AT81" s="830"/>
      <c r="AU81" s="830" t="s">
        <v>570</v>
      </c>
      <c r="AV81" s="830"/>
      <c r="AW81" s="830"/>
      <c r="AX81" s="830"/>
      <c r="AY81" s="830"/>
      <c r="AZ81" s="877" t="s">
        <v>568</v>
      </c>
      <c r="BA81" s="874"/>
      <c r="BB81" s="874"/>
      <c r="BC81" s="874"/>
      <c r="BD81" s="878"/>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13745</v>
      </c>
      <c r="AG88" s="844"/>
      <c r="AH88" s="844"/>
      <c r="AI88" s="844"/>
      <c r="AJ88" s="844"/>
      <c r="AK88" s="841"/>
      <c r="AL88" s="841"/>
      <c r="AM88" s="841"/>
      <c r="AN88" s="841"/>
      <c r="AO88" s="841"/>
      <c r="AP88" s="844">
        <v>3882</v>
      </c>
      <c r="AQ88" s="844"/>
      <c r="AR88" s="844"/>
      <c r="AS88" s="844"/>
      <c r="AT88" s="844"/>
      <c r="AU88" s="844">
        <v>429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404</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c r="CS102" s="852"/>
      <c r="CT102" s="852"/>
      <c r="CU102" s="852"/>
      <c r="CV102" s="893"/>
      <c r="CW102" s="892"/>
      <c r="CX102" s="852"/>
      <c r="CY102" s="852"/>
      <c r="CZ102" s="852"/>
      <c r="DA102" s="893"/>
      <c r="DB102" s="892"/>
      <c r="DC102" s="852"/>
      <c r="DD102" s="852"/>
      <c r="DE102" s="852"/>
      <c r="DF102" s="893"/>
      <c r="DG102" s="892"/>
      <c r="DH102" s="852"/>
      <c r="DI102" s="852"/>
      <c r="DJ102" s="852"/>
      <c r="DK102" s="893"/>
      <c r="DL102" s="892"/>
      <c r="DM102" s="852"/>
      <c r="DN102" s="852"/>
      <c r="DO102" s="852"/>
      <c r="DP102" s="893"/>
      <c r="DQ102" s="892"/>
      <c r="DR102" s="852"/>
      <c r="DS102" s="852"/>
      <c r="DT102" s="852"/>
      <c r="DU102" s="893"/>
      <c r="DV102" s="789"/>
      <c r="DW102" s="790"/>
      <c r="DX102" s="790"/>
      <c r="DY102" s="790"/>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405</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406</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409</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410</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4" t="s">
        <v>411</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412</v>
      </c>
      <c r="AB109" s="895"/>
      <c r="AC109" s="895"/>
      <c r="AD109" s="895"/>
      <c r="AE109" s="896"/>
      <c r="AF109" s="894" t="s">
        <v>413</v>
      </c>
      <c r="AG109" s="895"/>
      <c r="AH109" s="895"/>
      <c r="AI109" s="895"/>
      <c r="AJ109" s="896"/>
      <c r="AK109" s="894" t="s">
        <v>294</v>
      </c>
      <c r="AL109" s="895"/>
      <c r="AM109" s="895"/>
      <c r="AN109" s="895"/>
      <c r="AO109" s="896"/>
      <c r="AP109" s="894" t="s">
        <v>414</v>
      </c>
      <c r="AQ109" s="895"/>
      <c r="AR109" s="895"/>
      <c r="AS109" s="895"/>
      <c r="AT109" s="897"/>
      <c r="AU109" s="914" t="s">
        <v>411</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412</v>
      </c>
      <c r="BR109" s="895"/>
      <c r="BS109" s="895"/>
      <c r="BT109" s="895"/>
      <c r="BU109" s="896"/>
      <c r="BV109" s="894" t="s">
        <v>413</v>
      </c>
      <c r="BW109" s="895"/>
      <c r="BX109" s="895"/>
      <c r="BY109" s="895"/>
      <c r="BZ109" s="896"/>
      <c r="CA109" s="894" t="s">
        <v>294</v>
      </c>
      <c r="CB109" s="895"/>
      <c r="CC109" s="895"/>
      <c r="CD109" s="895"/>
      <c r="CE109" s="896"/>
      <c r="CF109" s="915" t="s">
        <v>414</v>
      </c>
      <c r="CG109" s="915"/>
      <c r="CH109" s="915"/>
      <c r="CI109" s="915"/>
      <c r="CJ109" s="915"/>
      <c r="CK109" s="894" t="s">
        <v>415</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412</v>
      </c>
      <c r="DH109" s="895"/>
      <c r="DI109" s="895"/>
      <c r="DJ109" s="895"/>
      <c r="DK109" s="896"/>
      <c r="DL109" s="894" t="s">
        <v>413</v>
      </c>
      <c r="DM109" s="895"/>
      <c r="DN109" s="895"/>
      <c r="DO109" s="895"/>
      <c r="DP109" s="896"/>
      <c r="DQ109" s="894" t="s">
        <v>294</v>
      </c>
      <c r="DR109" s="895"/>
      <c r="DS109" s="895"/>
      <c r="DT109" s="895"/>
      <c r="DU109" s="896"/>
      <c r="DV109" s="894" t="s">
        <v>414</v>
      </c>
      <c r="DW109" s="895"/>
      <c r="DX109" s="895"/>
      <c r="DY109" s="895"/>
      <c r="DZ109" s="897"/>
    </row>
    <row r="110" spans="1:131" s="218" customFormat="1" ht="26.25" customHeight="1" x14ac:dyDescent="0.2">
      <c r="A110" s="898" t="s">
        <v>416</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847857</v>
      </c>
      <c r="AB110" s="902"/>
      <c r="AC110" s="902"/>
      <c r="AD110" s="902"/>
      <c r="AE110" s="903"/>
      <c r="AF110" s="904">
        <v>821145</v>
      </c>
      <c r="AG110" s="902"/>
      <c r="AH110" s="902"/>
      <c r="AI110" s="902"/>
      <c r="AJ110" s="903"/>
      <c r="AK110" s="904">
        <v>801996</v>
      </c>
      <c r="AL110" s="902"/>
      <c r="AM110" s="902"/>
      <c r="AN110" s="902"/>
      <c r="AO110" s="903"/>
      <c r="AP110" s="905">
        <v>15</v>
      </c>
      <c r="AQ110" s="906"/>
      <c r="AR110" s="906"/>
      <c r="AS110" s="906"/>
      <c r="AT110" s="907"/>
      <c r="AU110" s="908" t="s">
        <v>69</v>
      </c>
      <c r="AV110" s="909"/>
      <c r="AW110" s="909"/>
      <c r="AX110" s="909"/>
      <c r="AY110" s="909"/>
      <c r="AZ110" s="931" t="s">
        <v>417</v>
      </c>
      <c r="BA110" s="899"/>
      <c r="BB110" s="899"/>
      <c r="BC110" s="899"/>
      <c r="BD110" s="899"/>
      <c r="BE110" s="899"/>
      <c r="BF110" s="899"/>
      <c r="BG110" s="899"/>
      <c r="BH110" s="899"/>
      <c r="BI110" s="899"/>
      <c r="BJ110" s="899"/>
      <c r="BK110" s="899"/>
      <c r="BL110" s="899"/>
      <c r="BM110" s="899"/>
      <c r="BN110" s="899"/>
      <c r="BO110" s="899"/>
      <c r="BP110" s="900"/>
      <c r="BQ110" s="932">
        <v>8564840</v>
      </c>
      <c r="BR110" s="933"/>
      <c r="BS110" s="933"/>
      <c r="BT110" s="933"/>
      <c r="BU110" s="933"/>
      <c r="BV110" s="933">
        <v>8211309</v>
      </c>
      <c r="BW110" s="933"/>
      <c r="BX110" s="933"/>
      <c r="BY110" s="933"/>
      <c r="BZ110" s="933"/>
      <c r="CA110" s="933">
        <v>7906146</v>
      </c>
      <c r="CB110" s="933"/>
      <c r="CC110" s="933"/>
      <c r="CD110" s="933"/>
      <c r="CE110" s="933"/>
      <c r="CF110" s="946">
        <v>147.80000000000001</v>
      </c>
      <c r="CG110" s="947"/>
      <c r="CH110" s="947"/>
      <c r="CI110" s="947"/>
      <c r="CJ110" s="947"/>
      <c r="CK110" s="948" t="s">
        <v>418</v>
      </c>
      <c r="CL110" s="949"/>
      <c r="CM110" s="931" t="s">
        <v>419</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2">
      <c r="A111" s="936" t="s">
        <v>420</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421</v>
      </c>
      <c r="BA111" s="925"/>
      <c r="BB111" s="925"/>
      <c r="BC111" s="925"/>
      <c r="BD111" s="925"/>
      <c r="BE111" s="925"/>
      <c r="BF111" s="925"/>
      <c r="BG111" s="925"/>
      <c r="BH111" s="925"/>
      <c r="BI111" s="925"/>
      <c r="BJ111" s="925"/>
      <c r="BK111" s="925"/>
      <c r="BL111" s="925"/>
      <c r="BM111" s="925"/>
      <c r="BN111" s="925"/>
      <c r="BO111" s="925"/>
      <c r="BP111" s="926"/>
      <c r="BQ111" s="927">
        <v>47358</v>
      </c>
      <c r="BR111" s="928"/>
      <c r="BS111" s="928"/>
      <c r="BT111" s="928"/>
      <c r="BU111" s="928"/>
      <c r="BV111" s="928">
        <v>46358</v>
      </c>
      <c r="BW111" s="928"/>
      <c r="BX111" s="928"/>
      <c r="BY111" s="928"/>
      <c r="BZ111" s="928"/>
      <c r="CA111" s="928">
        <v>41114</v>
      </c>
      <c r="CB111" s="928"/>
      <c r="CC111" s="928"/>
      <c r="CD111" s="928"/>
      <c r="CE111" s="928"/>
      <c r="CF111" s="922">
        <v>0.8</v>
      </c>
      <c r="CG111" s="923"/>
      <c r="CH111" s="923"/>
      <c r="CI111" s="923"/>
      <c r="CJ111" s="923"/>
      <c r="CK111" s="950"/>
      <c r="CL111" s="951"/>
      <c r="CM111" s="924" t="s">
        <v>422</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2">
      <c r="A112" s="954" t="s">
        <v>423</v>
      </c>
      <c r="B112" s="955"/>
      <c r="C112" s="925" t="s">
        <v>424</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425</v>
      </c>
      <c r="BA112" s="925"/>
      <c r="BB112" s="925"/>
      <c r="BC112" s="925"/>
      <c r="BD112" s="925"/>
      <c r="BE112" s="925"/>
      <c r="BF112" s="925"/>
      <c r="BG112" s="925"/>
      <c r="BH112" s="925"/>
      <c r="BI112" s="925"/>
      <c r="BJ112" s="925"/>
      <c r="BK112" s="925"/>
      <c r="BL112" s="925"/>
      <c r="BM112" s="925"/>
      <c r="BN112" s="925"/>
      <c r="BO112" s="925"/>
      <c r="BP112" s="926"/>
      <c r="BQ112" s="927">
        <v>5226709</v>
      </c>
      <c r="BR112" s="928"/>
      <c r="BS112" s="928"/>
      <c r="BT112" s="928"/>
      <c r="BU112" s="928"/>
      <c r="BV112" s="928">
        <v>4844369</v>
      </c>
      <c r="BW112" s="928"/>
      <c r="BX112" s="928"/>
      <c r="BY112" s="928"/>
      <c r="BZ112" s="928"/>
      <c r="CA112" s="928">
        <v>4474547</v>
      </c>
      <c r="CB112" s="928"/>
      <c r="CC112" s="928"/>
      <c r="CD112" s="928"/>
      <c r="CE112" s="928"/>
      <c r="CF112" s="922">
        <v>83.6</v>
      </c>
      <c r="CG112" s="923"/>
      <c r="CH112" s="923"/>
      <c r="CI112" s="923"/>
      <c r="CJ112" s="923"/>
      <c r="CK112" s="950"/>
      <c r="CL112" s="951"/>
      <c r="CM112" s="924" t="s">
        <v>426</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427</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437259</v>
      </c>
      <c r="AB113" s="940"/>
      <c r="AC113" s="940"/>
      <c r="AD113" s="940"/>
      <c r="AE113" s="941"/>
      <c r="AF113" s="942">
        <v>452903</v>
      </c>
      <c r="AG113" s="940"/>
      <c r="AH113" s="940"/>
      <c r="AI113" s="940"/>
      <c r="AJ113" s="941"/>
      <c r="AK113" s="942">
        <v>401249</v>
      </c>
      <c r="AL113" s="940"/>
      <c r="AM113" s="940"/>
      <c r="AN113" s="940"/>
      <c r="AO113" s="941"/>
      <c r="AP113" s="943">
        <v>7.5</v>
      </c>
      <c r="AQ113" s="944"/>
      <c r="AR113" s="944"/>
      <c r="AS113" s="944"/>
      <c r="AT113" s="945"/>
      <c r="AU113" s="910"/>
      <c r="AV113" s="911"/>
      <c r="AW113" s="911"/>
      <c r="AX113" s="911"/>
      <c r="AY113" s="911"/>
      <c r="AZ113" s="924" t="s">
        <v>428</v>
      </c>
      <c r="BA113" s="925"/>
      <c r="BB113" s="925"/>
      <c r="BC113" s="925"/>
      <c r="BD113" s="925"/>
      <c r="BE113" s="925"/>
      <c r="BF113" s="925"/>
      <c r="BG113" s="925"/>
      <c r="BH113" s="925"/>
      <c r="BI113" s="925"/>
      <c r="BJ113" s="925"/>
      <c r="BK113" s="925"/>
      <c r="BL113" s="925"/>
      <c r="BM113" s="925"/>
      <c r="BN113" s="925"/>
      <c r="BO113" s="925"/>
      <c r="BP113" s="926"/>
      <c r="BQ113" s="927">
        <v>499005</v>
      </c>
      <c r="BR113" s="928"/>
      <c r="BS113" s="928"/>
      <c r="BT113" s="928"/>
      <c r="BU113" s="928"/>
      <c r="BV113" s="928">
        <v>459790</v>
      </c>
      <c r="BW113" s="928"/>
      <c r="BX113" s="928"/>
      <c r="BY113" s="928"/>
      <c r="BZ113" s="928"/>
      <c r="CA113" s="928">
        <v>429055</v>
      </c>
      <c r="CB113" s="928"/>
      <c r="CC113" s="928"/>
      <c r="CD113" s="928"/>
      <c r="CE113" s="928"/>
      <c r="CF113" s="922">
        <v>8</v>
      </c>
      <c r="CG113" s="923"/>
      <c r="CH113" s="923"/>
      <c r="CI113" s="923"/>
      <c r="CJ113" s="923"/>
      <c r="CK113" s="950"/>
      <c r="CL113" s="951"/>
      <c r="CM113" s="924" t="s">
        <v>429</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430</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57860</v>
      </c>
      <c r="AB114" s="961"/>
      <c r="AC114" s="961"/>
      <c r="AD114" s="961"/>
      <c r="AE114" s="962"/>
      <c r="AF114" s="963">
        <v>63221</v>
      </c>
      <c r="AG114" s="961"/>
      <c r="AH114" s="961"/>
      <c r="AI114" s="961"/>
      <c r="AJ114" s="962"/>
      <c r="AK114" s="963">
        <v>61609</v>
      </c>
      <c r="AL114" s="961"/>
      <c r="AM114" s="961"/>
      <c r="AN114" s="961"/>
      <c r="AO114" s="962"/>
      <c r="AP114" s="964">
        <v>1.2</v>
      </c>
      <c r="AQ114" s="965"/>
      <c r="AR114" s="965"/>
      <c r="AS114" s="965"/>
      <c r="AT114" s="966"/>
      <c r="AU114" s="910"/>
      <c r="AV114" s="911"/>
      <c r="AW114" s="911"/>
      <c r="AX114" s="911"/>
      <c r="AY114" s="911"/>
      <c r="AZ114" s="924" t="s">
        <v>431</v>
      </c>
      <c r="BA114" s="925"/>
      <c r="BB114" s="925"/>
      <c r="BC114" s="925"/>
      <c r="BD114" s="925"/>
      <c r="BE114" s="925"/>
      <c r="BF114" s="925"/>
      <c r="BG114" s="925"/>
      <c r="BH114" s="925"/>
      <c r="BI114" s="925"/>
      <c r="BJ114" s="925"/>
      <c r="BK114" s="925"/>
      <c r="BL114" s="925"/>
      <c r="BM114" s="925"/>
      <c r="BN114" s="925"/>
      <c r="BO114" s="925"/>
      <c r="BP114" s="926"/>
      <c r="BQ114" s="927">
        <v>588436</v>
      </c>
      <c r="BR114" s="928"/>
      <c r="BS114" s="928"/>
      <c r="BT114" s="928"/>
      <c r="BU114" s="928"/>
      <c r="BV114" s="928">
        <v>595207</v>
      </c>
      <c r="BW114" s="928"/>
      <c r="BX114" s="928"/>
      <c r="BY114" s="928"/>
      <c r="BZ114" s="928"/>
      <c r="CA114" s="928">
        <v>572259</v>
      </c>
      <c r="CB114" s="928"/>
      <c r="CC114" s="928"/>
      <c r="CD114" s="928"/>
      <c r="CE114" s="928"/>
      <c r="CF114" s="922">
        <v>10.7</v>
      </c>
      <c r="CG114" s="923"/>
      <c r="CH114" s="923"/>
      <c r="CI114" s="923"/>
      <c r="CJ114" s="923"/>
      <c r="CK114" s="950"/>
      <c r="CL114" s="951"/>
      <c r="CM114" s="924" t="s">
        <v>432</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433</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1000</v>
      </c>
      <c r="AB115" s="940"/>
      <c r="AC115" s="940"/>
      <c r="AD115" s="940"/>
      <c r="AE115" s="941"/>
      <c r="AF115" s="942">
        <v>5244</v>
      </c>
      <c r="AG115" s="940"/>
      <c r="AH115" s="940"/>
      <c r="AI115" s="940"/>
      <c r="AJ115" s="941"/>
      <c r="AK115" s="942">
        <v>5232</v>
      </c>
      <c r="AL115" s="940"/>
      <c r="AM115" s="940"/>
      <c r="AN115" s="940"/>
      <c r="AO115" s="941"/>
      <c r="AP115" s="943">
        <v>0.1</v>
      </c>
      <c r="AQ115" s="944"/>
      <c r="AR115" s="944"/>
      <c r="AS115" s="944"/>
      <c r="AT115" s="945"/>
      <c r="AU115" s="910"/>
      <c r="AV115" s="911"/>
      <c r="AW115" s="911"/>
      <c r="AX115" s="911"/>
      <c r="AY115" s="911"/>
      <c r="AZ115" s="924" t="s">
        <v>434</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435</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2">
      <c r="A116" s="958"/>
      <c r="B116" s="959"/>
      <c r="C116" s="967" t="s">
        <v>436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437</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438</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v>47358</v>
      </c>
      <c r="DH116" s="961"/>
      <c r="DI116" s="961"/>
      <c r="DJ116" s="961"/>
      <c r="DK116" s="962"/>
      <c r="DL116" s="963">
        <v>46358</v>
      </c>
      <c r="DM116" s="961"/>
      <c r="DN116" s="961"/>
      <c r="DO116" s="961"/>
      <c r="DP116" s="962"/>
      <c r="DQ116" s="963">
        <v>41114</v>
      </c>
      <c r="DR116" s="961"/>
      <c r="DS116" s="961"/>
      <c r="DT116" s="961"/>
      <c r="DU116" s="962"/>
      <c r="DV116" s="964">
        <v>0.8</v>
      </c>
      <c r="DW116" s="965"/>
      <c r="DX116" s="965"/>
      <c r="DY116" s="965"/>
      <c r="DZ116" s="966"/>
    </row>
    <row r="117" spans="1:130" s="218"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439</v>
      </c>
      <c r="Z117" s="896"/>
      <c r="AA117" s="980">
        <v>1343976</v>
      </c>
      <c r="AB117" s="981"/>
      <c r="AC117" s="981"/>
      <c r="AD117" s="981"/>
      <c r="AE117" s="982"/>
      <c r="AF117" s="983">
        <v>1342513</v>
      </c>
      <c r="AG117" s="981"/>
      <c r="AH117" s="981"/>
      <c r="AI117" s="981"/>
      <c r="AJ117" s="982"/>
      <c r="AK117" s="983">
        <v>1270086</v>
      </c>
      <c r="AL117" s="981"/>
      <c r="AM117" s="981"/>
      <c r="AN117" s="981"/>
      <c r="AO117" s="982"/>
      <c r="AP117" s="984"/>
      <c r="AQ117" s="985"/>
      <c r="AR117" s="985"/>
      <c r="AS117" s="985"/>
      <c r="AT117" s="986"/>
      <c r="AU117" s="910"/>
      <c r="AV117" s="911"/>
      <c r="AW117" s="911"/>
      <c r="AX117" s="911"/>
      <c r="AY117" s="911"/>
      <c r="AZ117" s="976" t="s">
        <v>440</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441</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4" t="s">
        <v>415</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412</v>
      </c>
      <c r="AB118" s="895"/>
      <c r="AC118" s="895"/>
      <c r="AD118" s="895"/>
      <c r="AE118" s="896"/>
      <c r="AF118" s="894" t="s">
        <v>413</v>
      </c>
      <c r="AG118" s="895"/>
      <c r="AH118" s="895"/>
      <c r="AI118" s="895"/>
      <c r="AJ118" s="896"/>
      <c r="AK118" s="894" t="s">
        <v>294</v>
      </c>
      <c r="AL118" s="895"/>
      <c r="AM118" s="895"/>
      <c r="AN118" s="895"/>
      <c r="AO118" s="896"/>
      <c r="AP118" s="972" t="s">
        <v>414</v>
      </c>
      <c r="AQ118" s="973"/>
      <c r="AR118" s="973"/>
      <c r="AS118" s="973"/>
      <c r="AT118" s="974"/>
      <c r="AU118" s="910"/>
      <c r="AV118" s="911"/>
      <c r="AW118" s="911"/>
      <c r="AX118" s="911"/>
      <c r="AY118" s="911"/>
      <c r="AZ118" s="975" t="s">
        <v>442</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443</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418</v>
      </c>
      <c r="B119" s="949"/>
      <c r="C119" s="931" t="s">
        <v>419</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444</v>
      </c>
      <c r="BP119" s="1007"/>
      <c r="BQ119" s="1001">
        <v>14926348</v>
      </c>
      <c r="BR119" s="1002"/>
      <c r="BS119" s="1002"/>
      <c r="BT119" s="1002"/>
      <c r="BU119" s="1002"/>
      <c r="BV119" s="1002">
        <v>14157033</v>
      </c>
      <c r="BW119" s="1002"/>
      <c r="BX119" s="1002"/>
      <c r="BY119" s="1002"/>
      <c r="BZ119" s="1002"/>
      <c r="CA119" s="1002">
        <v>13423121</v>
      </c>
      <c r="CB119" s="1002"/>
      <c r="CC119" s="1002"/>
      <c r="CD119" s="1002"/>
      <c r="CE119" s="1002"/>
      <c r="CF119" s="1003"/>
      <c r="CG119" s="1004"/>
      <c r="CH119" s="1004"/>
      <c r="CI119" s="1004"/>
      <c r="CJ119" s="1005"/>
      <c r="CK119" s="952"/>
      <c r="CL119" s="953"/>
      <c r="CM119" s="975" t="s">
        <v>445</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422</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446</v>
      </c>
      <c r="AV120" s="994"/>
      <c r="AW120" s="994"/>
      <c r="AX120" s="994"/>
      <c r="AY120" s="995"/>
      <c r="AZ120" s="931" t="s">
        <v>447</v>
      </c>
      <c r="BA120" s="899"/>
      <c r="BB120" s="899"/>
      <c r="BC120" s="899"/>
      <c r="BD120" s="899"/>
      <c r="BE120" s="899"/>
      <c r="BF120" s="899"/>
      <c r="BG120" s="899"/>
      <c r="BH120" s="899"/>
      <c r="BI120" s="899"/>
      <c r="BJ120" s="899"/>
      <c r="BK120" s="899"/>
      <c r="BL120" s="899"/>
      <c r="BM120" s="899"/>
      <c r="BN120" s="899"/>
      <c r="BO120" s="899"/>
      <c r="BP120" s="900"/>
      <c r="BQ120" s="932">
        <v>4023222</v>
      </c>
      <c r="BR120" s="933"/>
      <c r="BS120" s="933"/>
      <c r="BT120" s="933"/>
      <c r="BU120" s="933"/>
      <c r="BV120" s="933">
        <v>3726791</v>
      </c>
      <c r="BW120" s="933"/>
      <c r="BX120" s="933"/>
      <c r="BY120" s="933"/>
      <c r="BZ120" s="933"/>
      <c r="CA120" s="933">
        <v>3252890</v>
      </c>
      <c r="CB120" s="933"/>
      <c r="CC120" s="933"/>
      <c r="CD120" s="933"/>
      <c r="CE120" s="933"/>
      <c r="CF120" s="946">
        <v>60.8</v>
      </c>
      <c r="CG120" s="947"/>
      <c r="CH120" s="947"/>
      <c r="CI120" s="947"/>
      <c r="CJ120" s="947"/>
      <c r="CK120" s="1008" t="s">
        <v>448</v>
      </c>
      <c r="CL120" s="1009"/>
      <c r="CM120" s="1009"/>
      <c r="CN120" s="1009"/>
      <c r="CO120" s="1010"/>
      <c r="CP120" s="1016" t="s">
        <v>393</v>
      </c>
      <c r="CQ120" s="1017"/>
      <c r="CR120" s="1017"/>
      <c r="CS120" s="1017"/>
      <c r="CT120" s="1017"/>
      <c r="CU120" s="1017"/>
      <c r="CV120" s="1017"/>
      <c r="CW120" s="1017"/>
      <c r="CX120" s="1017"/>
      <c r="CY120" s="1017"/>
      <c r="CZ120" s="1017"/>
      <c r="DA120" s="1017"/>
      <c r="DB120" s="1017"/>
      <c r="DC120" s="1017"/>
      <c r="DD120" s="1017"/>
      <c r="DE120" s="1017"/>
      <c r="DF120" s="1018"/>
      <c r="DG120" s="932" t="s">
        <v>122</v>
      </c>
      <c r="DH120" s="933"/>
      <c r="DI120" s="933"/>
      <c r="DJ120" s="933"/>
      <c r="DK120" s="933"/>
      <c r="DL120" s="933" t="s">
        <v>122</v>
      </c>
      <c r="DM120" s="933"/>
      <c r="DN120" s="933"/>
      <c r="DO120" s="933"/>
      <c r="DP120" s="933"/>
      <c r="DQ120" s="933">
        <v>3840292</v>
      </c>
      <c r="DR120" s="933"/>
      <c r="DS120" s="933"/>
      <c r="DT120" s="933"/>
      <c r="DU120" s="933"/>
      <c r="DV120" s="934">
        <v>71.8</v>
      </c>
      <c r="DW120" s="934"/>
      <c r="DX120" s="934"/>
      <c r="DY120" s="934"/>
      <c r="DZ120" s="935"/>
    </row>
    <row r="121" spans="1:130" s="218" customFormat="1" ht="26.25" customHeight="1" x14ac:dyDescent="0.2">
      <c r="A121" s="1059"/>
      <c r="B121" s="951"/>
      <c r="C121" s="976" t="s">
        <v>449</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450</v>
      </c>
      <c r="BA121" s="925"/>
      <c r="BB121" s="925"/>
      <c r="BC121" s="925"/>
      <c r="BD121" s="925"/>
      <c r="BE121" s="925"/>
      <c r="BF121" s="925"/>
      <c r="BG121" s="925"/>
      <c r="BH121" s="925"/>
      <c r="BI121" s="925"/>
      <c r="BJ121" s="925"/>
      <c r="BK121" s="925"/>
      <c r="BL121" s="925"/>
      <c r="BM121" s="925"/>
      <c r="BN121" s="925"/>
      <c r="BO121" s="925"/>
      <c r="BP121" s="926"/>
      <c r="BQ121" s="927" t="s">
        <v>122</v>
      </c>
      <c r="BR121" s="928"/>
      <c r="BS121" s="928"/>
      <c r="BT121" s="928"/>
      <c r="BU121" s="928"/>
      <c r="BV121" s="928" t="s">
        <v>122</v>
      </c>
      <c r="BW121" s="928"/>
      <c r="BX121" s="928"/>
      <c r="BY121" s="928"/>
      <c r="BZ121" s="928"/>
      <c r="CA121" s="928" t="s">
        <v>122</v>
      </c>
      <c r="CB121" s="928"/>
      <c r="CC121" s="928"/>
      <c r="CD121" s="928"/>
      <c r="CE121" s="928"/>
      <c r="CF121" s="922" t="s">
        <v>122</v>
      </c>
      <c r="CG121" s="923"/>
      <c r="CH121" s="923"/>
      <c r="CI121" s="923"/>
      <c r="CJ121" s="923"/>
      <c r="CK121" s="1011"/>
      <c r="CL121" s="1012"/>
      <c r="CM121" s="1012"/>
      <c r="CN121" s="1012"/>
      <c r="CO121" s="1013"/>
      <c r="CP121" s="1021" t="s">
        <v>392</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v>632211</v>
      </c>
      <c r="DR121" s="928"/>
      <c r="DS121" s="928"/>
      <c r="DT121" s="928"/>
      <c r="DU121" s="928"/>
      <c r="DV121" s="929">
        <v>11.8</v>
      </c>
      <c r="DW121" s="929"/>
      <c r="DX121" s="929"/>
      <c r="DY121" s="929"/>
      <c r="DZ121" s="930"/>
    </row>
    <row r="122" spans="1:130" s="218" customFormat="1" ht="26.25" customHeight="1" x14ac:dyDescent="0.2">
      <c r="A122" s="1059"/>
      <c r="B122" s="951"/>
      <c r="C122" s="924" t="s">
        <v>432</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451</v>
      </c>
      <c r="BA122" s="967"/>
      <c r="BB122" s="967"/>
      <c r="BC122" s="967"/>
      <c r="BD122" s="967"/>
      <c r="BE122" s="967"/>
      <c r="BF122" s="967"/>
      <c r="BG122" s="967"/>
      <c r="BH122" s="967"/>
      <c r="BI122" s="967"/>
      <c r="BJ122" s="967"/>
      <c r="BK122" s="967"/>
      <c r="BL122" s="967"/>
      <c r="BM122" s="967"/>
      <c r="BN122" s="967"/>
      <c r="BO122" s="967"/>
      <c r="BP122" s="968"/>
      <c r="BQ122" s="1001">
        <v>8139005</v>
      </c>
      <c r="BR122" s="1002"/>
      <c r="BS122" s="1002"/>
      <c r="BT122" s="1002"/>
      <c r="BU122" s="1002"/>
      <c r="BV122" s="1002">
        <v>7772428</v>
      </c>
      <c r="BW122" s="1002"/>
      <c r="BX122" s="1002"/>
      <c r="BY122" s="1002"/>
      <c r="BZ122" s="1002"/>
      <c r="CA122" s="1002">
        <v>7334424</v>
      </c>
      <c r="CB122" s="1002"/>
      <c r="CC122" s="1002"/>
      <c r="CD122" s="1002"/>
      <c r="CE122" s="1002"/>
      <c r="CF122" s="1019">
        <v>137.1</v>
      </c>
      <c r="CG122" s="1020"/>
      <c r="CH122" s="1020"/>
      <c r="CI122" s="1020"/>
      <c r="CJ122" s="1020"/>
      <c r="CK122" s="1011"/>
      <c r="CL122" s="1012"/>
      <c r="CM122" s="1012"/>
      <c r="CN122" s="1012"/>
      <c r="CO122" s="1013"/>
      <c r="CP122" s="1021" t="s">
        <v>394</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v>2044</v>
      </c>
      <c r="DR122" s="928"/>
      <c r="DS122" s="928"/>
      <c r="DT122" s="928"/>
      <c r="DU122" s="928"/>
      <c r="DV122" s="929">
        <v>0</v>
      </c>
      <c r="DW122" s="929"/>
      <c r="DX122" s="929"/>
      <c r="DY122" s="929"/>
      <c r="DZ122" s="930"/>
    </row>
    <row r="123" spans="1:130" s="218" customFormat="1" ht="26.25" customHeight="1" x14ac:dyDescent="0.2">
      <c r="A123" s="1059"/>
      <c r="B123" s="951"/>
      <c r="C123" s="924" t="s">
        <v>438</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v>1000</v>
      </c>
      <c r="AB123" s="961"/>
      <c r="AC123" s="961"/>
      <c r="AD123" s="961"/>
      <c r="AE123" s="962"/>
      <c r="AF123" s="963">
        <v>5244</v>
      </c>
      <c r="AG123" s="961"/>
      <c r="AH123" s="961"/>
      <c r="AI123" s="961"/>
      <c r="AJ123" s="962"/>
      <c r="AK123" s="963">
        <v>5232</v>
      </c>
      <c r="AL123" s="961"/>
      <c r="AM123" s="961"/>
      <c r="AN123" s="961"/>
      <c r="AO123" s="962"/>
      <c r="AP123" s="964">
        <v>0.1</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452</v>
      </c>
      <c r="BP123" s="1007"/>
      <c r="BQ123" s="1065">
        <v>12162227</v>
      </c>
      <c r="BR123" s="1066"/>
      <c r="BS123" s="1066"/>
      <c r="BT123" s="1066"/>
      <c r="BU123" s="1066"/>
      <c r="BV123" s="1066">
        <v>11499219</v>
      </c>
      <c r="BW123" s="1066"/>
      <c r="BX123" s="1066"/>
      <c r="BY123" s="1066"/>
      <c r="BZ123" s="1066"/>
      <c r="CA123" s="1066">
        <v>10587314</v>
      </c>
      <c r="CB123" s="1066"/>
      <c r="CC123" s="1066"/>
      <c r="CD123" s="1066"/>
      <c r="CE123" s="1066"/>
      <c r="CF123" s="1003"/>
      <c r="CG123" s="1004"/>
      <c r="CH123" s="1004"/>
      <c r="CI123" s="1004"/>
      <c r="CJ123" s="1005"/>
      <c r="CK123" s="1011"/>
      <c r="CL123" s="1012"/>
      <c r="CM123" s="1012"/>
      <c r="CN123" s="1012"/>
      <c r="CO123" s="1013"/>
      <c r="CP123" s="1021" t="s">
        <v>389</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5">
      <c r="A124" s="1059"/>
      <c r="B124" s="951"/>
      <c r="C124" s="924" t="s">
        <v>441</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453</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53.6</v>
      </c>
      <c r="BR124" s="1029"/>
      <c r="BS124" s="1029"/>
      <c r="BT124" s="1029"/>
      <c r="BU124" s="1029"/>
      <c r="BV124" s="1029">
        <v>51.1</v>
      </c>
      <c r="BW124" s="1029"/>
      <c r="BX124" s="1029"/>
      <c r="BY124" s="1029"/>
      <c r="BZ124" s="1029"/>
      <c r="CA124" s="1029">
        <v>52.9</v>
      </c>
      <c r="CB124" s="1029"/>
      <c r="CC124" s="1029"/>
      <c r="CD124" s="1029"/>
      <c r="CE124" s="1029"/>
      <c r="CF124" s="1030"/>
      <c r="CG124" s="1031"/>
      <c r="CH124" s="1031"/>
      <c r="CI124" s="1031"/>
      <c r="CJ124" s="1032"/>
      <c r="CK124" s="1014"/>
      <c r="CL124" s="1014"/>
      <c r="CM124" s="1014"/>
      <c r="CN124" s="1014"/>
      <c r="CO124" s="1015"/>
      <c r="CP124" s="1021" t="s">
        <v>454</v>
      </c>
      <c r="CQ124" s="1022"/>
      <c r="CR124" s="1022"/>
      <c r="CS124" s="1022"/>
      <c r="CT124" s="1022"/>
      <c r="CU124" s="1022"/>
      <c r="CV124" s="1022"/>
      <c r="CW124" s="1022"/>
      <c r="CX124" s="1022"/>
      <c r="CY124" s="1022"/>
      <c r="CZ124" s="1022"/>
      <c r="DA124" s="1022"/>
      <c r="DB124" s="1022"/>
      <c r="DC124" s="1022"/>
      <c r="DD124" s="1022"/>
      <c r="DE124" s="1022"/>
      <c r="DF124" s="1023"/>
      <c r="DG124" s="1006">
        <v>5226709</v>
      </c>
      <c r="DH124" s="988"/>
      <c r="DI124" s="988"/>
      <c r="DJ124" s="988"/>
      <c r="DK124" s="989"/>
      <c r="DL124" s="987">
        <v>4844369</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443</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455</v>
      </c>
      <c r="CL125" s="1009"/>
      <c r="CM125" s="1009"/>
      <c r="CN125" s="1009"/>
      <c r="CO125" s="1010"/>
      <c r="CP125" s="931" t="s">
        <v>456</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445</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457</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458</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459</v>
      </c>
      <c r="AY127" s="1034"/>
      <c r="AZ127" s="1034"/>
      <c r="BA127" s="1034"/>
      <c r="BB127" s="1034"/>
      <c r="BC127" s="1034"/>
      <c r="BD127" s="1034"/>
      <c r="BE127" s="1035"/>
      <c r="BF127" s="1036" t="s">
        <v>460</v>
      </c>
      <c r="BG127" s="1034"/>
      <c r="BH127" s="1034"/>
      <c r="BI127" s="1034"/>
      <c r="BJ127" s="1034"/>
      <c r="BK127" s="1034"/>
      <c r="BL127" s="1035"/>
      <c r="BM127" s="1036" t="s">
        <v>461</v>
      </c>
      <c r="BN127" s="1034"/>
      <c r="BO127" s="1034"/>
      <c r="BP127" s="1034"/>
      <c r="BQ127" s="1034"/>
      <c r="BR127" s="1034"/>
      <c r="BS127" s="1035"/>
      <c r="BT127" s="1036" t="s">
        <v>462</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463</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464</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465</v>
      </c>
      <c r="X128" s="1045"/>
      <c r="Y128" s="1045"/>
      <c r="Z128" s="1046"/>
      <c r="AA128" s="1047" t="s">
        <v>122</v>
      </c>
      <c r="AB128" s="1048"/>
      <c r="AC128" s="1048"/>
      <c r="AD128" s="1048"/>
      <c r="AE128" s="1049"/>
      <c r="AF128" s="1050" t="s">
        <v>122</v>
      </c>
      <c r="AG128" s="1048"/>
      <c r="AH128" s="1048"/>
      <c r="AI128" s="1048"/>
      <c r="AJ128" s="1049"/>
      <c r="AK128" s="1050" t="s">
        <v>122</v>
      </c>
      <c r="AL128" s="1048"/>
      <c r="AM128" s="1048"/>
      <c r="AN128" s="1048"/>
      <c r="AO128" s="1049"/>
      <c r="AP128" s="1051"/>
      <c r="AQ128" s="1052"/>
      <c r="AR128" s="1052"/>
      <c r="AS128" s="1052"/>
      <c r="AT128" s="1053"/>
      <c r="AU128" s="220"/>
      <c r="AV128" s="220"/>
      <c r="AW128" s="220"/>
      <c r="AX128" s="898" t="s">
        <v>466</v>
      </c>
      <c r="AY128" s="899"/>
      <c r="AZ128" s="899"/>
      <c r="BA128" s="899"/>
      <c r="BB128" s="899"/>
      <c r="BC128" s="899"/>
      <c r="BD128" s="899"/>
      <c r="BE128" s="900"/>
      <c r="BF128" s="1054" t="s">
        <v>122</v>
      </c>
      <c r="BG128" s="1055"/>
      <c r="BH128" s="1055"/>
      <c r="BI128" s="1055"/>
      <c r="BJ128" s="1055"/>
      <c r="BK128" s="1055"/>
      <c r="BL128" s="1056"/>
      <c r="BM128" s="1054">
        <v>14.42</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467</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468</v>
      </c>
      <c r="X129" s="1073"/>
      <c r="Y129" s="1073"/>
      <c r="Z129" s="1074"/>
      <c r="AA129" s="960">
        <v>5863578</v>
      </c>
      <c r="AB129" s="961"/>
      <c r="AC129" s="961"/>
      <c r="AD129" s="961"/>
      <c r="AE129" s="962"/>
      <c r="AF129" s="963">
        <v>5909493</v>
      </c>
      <c r="AG129" s="961"/>
      <c r="AH129" s="961"/>
      <c r="AI129" s="961"/>
      <c r="AJ129" s="962"/>
      <c r="AK129" s="963">
        <v>6063642</v>
      </c>
      <c r="AL129" s="961"/>
      <c r="AM129" s="961"/>
      <c r="AN129" s="961"/>
      <c r="AO129" s="962"/>
      <c r="AP129" s="1075"/>
      <c r="AQ129" s="1076"/>
      <c r="AR129" s="1076"/>
      <c r="AS129" s="1076"/>
      <c r="AT129" s="1077"/>
      <c r="AU129" s="221"/>
      <c r="AV129" s="221"/>
      <c r="AW129" s="221"/>
      <c r="AX129" s="1067" t="s">
        <v>469</v>
      </c>
      <c r="AY129" s="925"/>
      <c r="AZ129" s="925"/>
      <c r="BA129" s="925"/>
      <c r="BB129" s="925"/>
      <c r="BC129" s="925"/>
      <c r="BD129" s="925"/>
      <c r="BE129" s="926"/>
      <c r="BF129" s="1068" t="s">
        <v>122</v>
      </c>
      <c r="BG129" s="1069"/>
      <c r="BH129" s="1069"/>
      <c r="BI129" s="1069"/>
      <c r="BJ129" s="1069"/>
      <c r="BK129" s="1069"/>
      <c r="BL129" s="1070"/>
      <c r="BM129" s="1068">
        <v>19.420000000000002</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470</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471</v>
      </c>
      <c r="X130" s="1073"/>
      <c r="Y130" s="1073"/>
      <c r="Z130" s="1074"/>
      <c r="AA130" s="960">
        <v>709083</v>
      </c>
      <c r="AB130" s="961"/>
      <c r="AC130" s="961"/>
      <c r="AD130" s="961"/>
      <c r="AE130" s="962"/>
      <c r="AF130" s="963">
        <v>710719</v>
      </c>
      <c r="AG130" s="961"/>
      <c r="AH130" s="961"/>
      <c r="AI130" s="961"/>
      <c r="AJ130" s="962"/>
      <c r="AK130" s="963">
        <v>712618</v>
      </c>
      <c r="AL130" s="961"/>
      <c r="AM130" s="961"/>
      <c r="AN130" s="961"/>
      <c r="AO130" s="962"/>
      <c r="AP130" s="1075"/>
      <c r="AQ130" s="1076"/>
      <c r="AR130" s="1076"/>
      <c r="AS130" s="1076"/>
      <c r="AT130" s="1077"/>
      <c r="AU130" s="221"/>
      <c r="AV130" s="221"/>
      <c r="AW130" s="221"/>
      <c r="AX130" s="1067" t="s">
        <v>472</v>
      </c>
      <c r="AY130" s="925"/>
      <c r="AZ130" s="925"/>
      <c r="BA130" s="925"/>
      <c r="BB130" s="925"/>
      <c r="BC130" s="925"/>
      <c r="BD130" s="925"/>
      <c r="BE130" s="926"/>
      <c r="BF130" s="1103">
        <v>11.6</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473</v>
      </c>
      <c r="X131" s="1110"/>
      <c r="Y131" s="1110"/>
      <c r="Z131" s="1111"/>
      <c r="AA131" s="1006">
        <v>5154495</v>
      </c>
      <c r="AB131" s="988"/>
      <c r="AC131" s="988"/>
      <c r="AD131" s="988"/>
      <c r="AE131" s="989"/>
      <c r="AF131" s="987">
        <v>5198774</v>
      </c>
      <c r="AG131" s="988"/>
      <c r="AH131" s="988"/>
      <c r="AI131" s="988"/>
      <c r="AJ131" s="989"/>
      <c r="AK131" s="987">
        <v>5351024</v>
      </c>
      <c r="AL131" s="988"/>
      <c r="AM131" s="988"/>
      <c r="AN131" s="988"/>
      <c r="AO131" s="989"/>
      <c r="AP131" s="1112"/>
      <c r="AQ131" s="1113"/>
      <c r="AR131" s="1113"/>
      <c r="AS131" s="1113"/>
      <c r="AT131" s="1114"/>
      <c r="AU131" s="221"/>
      <c r="AV131" s="221"/>
      <c r="AW131" s="221"/>
      <c r="AX131" s="1085" t="s">
        <v>474</v>
      </c>
      <c r="AY131" s="726"/>
      <c r="AZ131" s="726"/>
      <c r="BA131" s="726"/>
      <c r="BB131" s="726"/>
      <c r="BC131" s="726"/>
      <c r="BD131" s="726"/>
      <c r="BE131" s="1038"/>
      <c r="BF131" s="1086">
        <v>52.9</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475</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476</v>
      </c>
      <c r="W132" s="1096"/>
      <c r="X132" s="1096"/>
      <c r="Y132" s="1096"/>
      <c r="Z132" s="1097"/>
      <c r="AA132" s="1098">
        <v>12.31726871</v>
      </c>
      <c r="AB132" s="1099"/>
      <c r="AC132" s="1099"/>
      <c r="AD132" s="1099"/>
      <c r="AE132" s="1100"/>
      <c r="AF132" s="1101">
        <v>12.15274986</v>
      </c>
      <c r="AG132" s="1099"/>
      <c r="AH132" s="1099"/>
      <c r="AI132" s="1099"/>
      <c r="AJ132" s="1100"/>
      <c r="AK132" s="1101">
        <v>10.4179686</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477</v>
      </c>
      <c r="W133" s="1079"/>
      <c r="X133" s="1079"/>
      <c r="Y133" s="1079"/>
      <c r="Z133" s="1080"/>
      <c r="AA133" s="1081">
        <v>10.7</v>
      </c>
      <c r="AB133" s="1082"/>
      <c r="AC133" s="1082"/>
      <c r="AD133" s="1082"/>
      <c r="AE133" s="1083"/>
      <c r="AF133" s="1081">
        <v>11.4</v>
      </c>
      <c r="AG133" s="1082"/>
      <c r="AH133" s="1082"/>
      <c r="AI133" s="1082"/>
      <c r="AJ133" s="1083"/>
      <c r="AK133" s="1081">
        <v>11.6</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1pQxxNaPED0nKncWe1WCNQQGD0LCgn2SUnvnm9lRvnFWZawQzfATnJhygvmW9sJutnZJvSEbmayMcKTIQK6ww==" saltValue="CSq3kkJ3fiTEcr9AjWaZ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5" zoomScaleNormal="85" zoomScaleSheetLayoutView="6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i6k8AjXcZueEBnn1Lch0aX+Y2sH+R1KvGAFl3Nm7fW2tFWQl7b1b/+c3CGXqse3pzTq7oTWSLXjTZLWN4lKlA==" saltValue="iI6e3K2P4dPg6bAz7Nx8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5" zoomScaleNormal="6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B592U3GgbhRMtJ8JDrinzuzyKv+WBIHwBc3dtUvUOvpQIk76QKWZRxI98rBafY8AvfAjGdbL5RkAs8ay5IONQ==" saltValue="Ow9qMkAbOYCiLyHEa0BaQ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486</v>
      </c>
      <c r="AL9" s="1119"/>
      <c r="AM9" s="1119"/>
      <c r="AN9" s="1120"/>
      <c r="AO9" s="269">
        <v>1584294</v>
      </c>
      <c r="AP9" s="269">
        <v>70535</v>
      </c>
      <c r="AQ9" s="270">
        <v>83961</v>
      </c>
      <c r="AR9" s="271">
        <v>-16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487</v>
      </c>
      <c r="AL10" s="1119"/>
      <c r="AM10" s="1119"/>
      <c r="AN10" s="1120"/>
      <c r="AO10" s="272">
        <v>329845</v>
      </c>
      <c r="AP10" s="272">
        <v>14685</v>
      </c>
      <c r="AQ10" s="273">
        <v>9090</v>
      </c>
      <c r="AR10" s="274">
        <v>61.6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488</v>
      </c>
      <c r="AL11" s="1119"/>
      <c r="AM11" s="1119"/>
      <c r="AN11" s="1120"/>
      <c r="AO11" s="272" t="s">
        <v>489</v>
      </c>
      <c r="AP11" s="272" t="s">
        <v>489</v>
      </c>
      <c r="AQ11" s="273">
        <v>842</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490</v>
      </c>
      <c r="AL12" s="1119"/>
      <c r="AM12" s="1119"/>
      <c r="AN12" s="1120"/>
      <c r="AO12" s="272" t="s">
        <v>489</v>
      </c>
      <c r="AP12" s="272" t="s">
        <v>489</v>
      </c>
      <c r="AQ12" s="273">
        <v>5</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491</v>
      </c>
      <c r="AL13" s="1119"/>
      <c r="AM13" s="1119"/>
      <c r="AN13" s="1120"/>
      <c r="AO13" s="272">
        <v>16828</v>
      </c>
      <c r="AP13" s="272">
        <v>749</v>
      </c>
      <c r="AQ13" s="273">
        <v>2396</v>
      </c>
      <c r="AR13" s="274">
        <v>-68.7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492</v>
      </c>
      <c r="AL14" s="1119"/>
      <c r="AM14" s="1119"/>
      <c r="AN14" s="1120"/>
      <c r="AO14" s="272">
        <v>14059</v>
      </c>
      <c r="AP14" s="272">
        <v>626</v>
      </c>
      <c r="AQ14" s="273">
        <v>1197</v>
      </c>
      <c r="AR14" s="274">
        <v>-47.7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493</v>
      </c>
      <c r="AL15" s="1122"/>
      <c r="AM15" s="1122"/>
      <c r="AN15" s="1123"/>
      <c r="AO15" s="272">
        <v>-95979</v>
      </c>
      <c r="AP15" s="272">
        <v>-4273</v>
      </c>
      <c r="AQ15" s="273">
        <v>-4989</v>
      </c>
      <c r="AR15" s="274">
        <v>-14.4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1849047</v>
      </c>
      <c r="AP16" s="272">
        <v>82323</v>
      </c>
      <c r="AQ16" s="273">
        <v>92501</v>
      </c>
      <c r="AR16" s="274">
        <v>-11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498</v>
      </c>
      <c r="AL21" s="1125"/>
      <c r="AM21" s="1125"/>
      <c r="AN21" s="1126"/>
      <c r="AO21" s="285">
        <v>7.97</v>
      </c>
      <c r="AP21" s="286">
        <v>7.91</v>
      </c>
      <c r="AQ21" s="287">
        <v>0.06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499</v>
      </c>
      <c r="AL22" s="1125"/>
      <c r="AM22" s="1125"/>
      <c r="AN22" s="1126"/>
      <c r="AO22" s="290">
        <v>95.9</v>
      </c>
      <c r="AP22" s="291">
        <v>97.2</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5" t="s">
        <v>500</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503</v>
      </c>
      <c r="AL32" s="1133"/>
      <c r="AM32" s="1133"/>
      <c r="AN32" s="1134"/>
      <c r="AO32" s="300">
        <v>801996</v>
      </c>
      <c r="AP32" s="300">
        <v>35706</v>
      </c>
      <c r="AQ32" s="301">
        <v>33492</v>
      </c>
      <c r="AR32" s="302">
        <v>6.6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504</v>
      </c>
      <c r="AL33" s="1133"/>
      <c r="AM33" s="1133"/>
      <c r="AN33" s="1134"/>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505</v>
      </c>
      <c r="AL34" s="1133"/>
      <c r="AM34" s="1133"/>
      <c r="AN34" s="1134"/>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506</v>
      </c>
      <c r="AL35" s="1133"/>
      <c r="AM35" s="1133"/>
      <c r="AN35" s="1134"/>
      <c r="AO35" s="300">
        <v>401249</v>
      </c>
      <c r="AP35" s="300">
        <v>17864</v>
      </c>
      <c r="AQ35" s="301">
        <v>10423</v>
      </c>
      <c r="AR35" s="302">
        <v>71.400000000000006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507</v>
      </c>
      <c r="AL36" s="1133"/>
      <c r="AM36" s="1133"/>
      <c r="AN36" s="1134"/>
      <c r="AO36" s="300">
        <v>61609</v>
      </c>
      <c r="AP36" s="300">
        <v>2743</v>
      </c>
      <c r="AQ36" s="301">
        <v>3289</v>
      </c>
      <c r="AR36" s="302">
        <v>-16.600000000000001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508</v>
      </c>
      <c r="AL37" s="1133"/>
      <c r="AM37" s="1133"/>
      <c r="AN37" s="1134"/>
      <c r="AO37" s="300">
        <v>5232</v>
      </c>
      <c r="AP37" s="300">
        <v>233</v>
      </c>
      <c r="AQ37" s="301">
        <v>152</v>
      </c>
      <c r="AR37" s="302">
        <v>53.3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509</v>
      </c>
      <c r="AL38" s="1136"/>
      <c r="AM38" s="1136"/>
      <c r="AN38" s="1137"/>
      <c r="AO38" s="303" t="s">
        <v>489</v>
      </c>
      <c r="AP38" s="303" t="s">
        <v>489</v>
      </c>
      <c r="AQ38" s="304">
        <v>2</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510</v>
      </c>
      <c r="AL39" s="1136"/>
      <c r="AM39" s="1136"/>
      <c r="AN39" s="1137"/>
      <c r="AO39" s="300" t="s">
        <v>489</v>
      </c>
      <c r="AP39" s="300" t="s">
        <v>489</v>
      </c>
      <c r="AQ39" s="301">
        <v>-2605</v>
      </c>
      <c r="AR39" s="302" t="s">
        <v>489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511</v>
      </c>
      <c r="AL40" s="1133"/>
      <c r="AM40" s="1133"/>
      <c r="AN40" s="1134"/>
      <c r="AO40" s="300">
        <v>-712618</v>
      </c>
      <c r="AP40" s="300">
        <v>-31727</v>
      </c>
      <c r="AQ40" s="301">
        <v>-28956</v>
      </c>
      <c r="AR40" s="302">
        <v>9.6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557468</v>
      </c>
      <c r="AP41" s="300">
        <v>24819</v>
      </c>
      <c r="AQ41" s="301">
        <v>15797</v>
      </c>
      <c r="AR41" s="302">
        <v>57.1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481</v>
      </c>
      <c r="AN49" s="1129" t="s">
        <v>514</v>
      </c>
      <c r="AO49" s="1130"/>
      <c r="AP49" s="1130"/>
      <c r="AQ49" s="1130"/>
      <c r="AR49" s="1131"/>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884986</v>
      </c>
      <c r="AN51" s="322">
        <v>37558</v>
      </c>
      <c r="AO51" s="323">
        <v>-5.4</v>
      </c>
      <c r="AP51" s="324">
        <v>53895</v>
      </c>
      <c r="AQ51" s="325">
        <v>-8.8000000000000007</v>
      </c>
      <c r="AR51" s="326">
        <v>3.4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751493</v>
      </c>
      <c r="AN52" s="330">
        <v>31893</v>
      </c>
      <c r="AO52" s="331">
        <v>1.1000000000000001</v>
      </c>
      <c r="AP52" s="332">
        <v>31224</v>
      </c>
      <c r="AQ52" s="333">
        <v>4.4000000000000004</v>
      </c>
      <c r="AR52" s="334">
        <v>-3.3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583220</v>
      </c>
      <c r="AN53" s="322">
        <v>25154</v>
      </c>
      <c r="AO53" s="323">
        <v>-33</v>
      </c>
      <c r="AP53" s="324">
        <v>56181</v>
      </c>
      <c r="AQ53" s="325">
        <v>4.2</v>
      </c>
      <c r="AR53" s="326">
        <v>-37.200000000000003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488335</v>
      </c>
      <c r="AN54" s="330">
        <v>21062</v>
      </c>
      <c r="AO54" s="331">
        <v>-34</v>
      </c>
      <c r="AP54" s="332">
        <v>32039</v>
      </c>
      <c r="AQ54" s="333">
        <v>2.6</v>
      </c>
      <c r="AR54" s="334">
        <v>-36.6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1101789</v>
      </c>
      <c r="AN55" s="322">
        <v>47925</v>
      </c>
      <c r="AO55" s="323">
        <v>90.5</v>
      </c>
      <c r="AP55" s="324">
        <v>47730</v>
      </c>
      <c r="AQ55" s="325">
        <v>-15</v>
      </c>
      <c r="AR55" s="326">
        <v>105.5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653701</v>
      </c>
      <c r="AN56" s="330">
        <v>28434</v>
      </c>
      <c r="AO56" s="331">
        <v>35</v>
      </c>
      <c r="AP56" s="332">
        <v>26378</v>
      </c>
      <c r="AQ56" s="333">
        <v>-17.7</v>
      </c>
      <c r="AR56" s="334">
        <v>52.7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884483</v>
      </c>
      <c r="AN57" s="322">
        <v>38940</v>
      </c>
      <c r="AO57" s="323">
        <v>-18.7</v>
      </c>
      <c r="AP57" s="324">
        <v>61921</v>
      </c>
      <c r="AQ57" s="325">
        <v>29.7</v>
      </c>
      <c r="AR57" s="326">
        <v>-48.4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720446</v>
      </c>
      <c r="AN58" s="330">
        <v>31718</v>
      </c>
      <c r="AO58" s="331">
        <v>11.5</v>
      </c>
      <c r="AP58" s="332">
        <v>34719</v>
      </c>
      <c r="AQ58" s="333">
        <v>31.6</v>
      </c>
      <c r="AR58" s="334">
        <v>-20.100000000000001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782970</v>
      </c>
      <c r="AN59" s="322">
        <v>34859</v>
      </c>
      <c r="AO59" s="323">
        <v>-10.5</v>
      </c>
      <c r="AP59" s="324">
        <v>62764</v>
      </c>
      <c r="AQ59" s="325">
        <v>1.4</v>
      </c>
      <c r="AR59" s="326">
        <v>-11.9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684465</v>
      </c>
      <c r="AN60" s="330">
        <v>30473</v>
      </c>
      <c r="AO60" s="331">
        <v>-3.9</v>
      </c>
      <c r="AP60" s="332">
        <v>36476</v>
      </c>
      <c r="AQ60" s="333">
        <v>5.0999999999999996</v>
      </c>
      <c r="AR60" s="334">
        <v>-9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847490</v>
      </c>
      <c r="AN61" s="337">
        <v>36887</v>
      </c>
      <c r="AO61" s="338">
        <v>4.5999999999999996</v>
      </c>
      <c r="AP61" s="339">
        <v>56498</v>
      </c>
      <c r="AQ61" s="340">
        <v>2.2999999999999998</v>
      </c>
      <c r="AR61" s="326">
        <v>2.2999999999999998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659688</v>
      </c>
      <c r="AN62" s="330">
        <v>28716</v>
      </c>
      <c r="AO62" s="331">
        <v>1.9</v>
      </c>
      <c r="AP62" s="332">
        <v>32167</v>
      </c>
      <c r="AQ62" s="333">
        <v>5.2</v>
      </c>
      <c r="AR62" s="334">
        <v>-3.3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Yu/iCkVcwULP3FpNwUugZPhBsRlTyiPdvQePZd9hw8z/o5YdjqeQtJNZEvi9G0gRL6CB00Mb8y4LwhL9oBB0gA==" saltValue="jjRW/R8Ix6bzqx+nsbSN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0" spans="125:125" ht="13.5" hidden="1" customHeight="1" x14ac:dyDescent="0.2"/>
    <row r="121" spans="125:125" ht="13.5" hidden="1" customHeight="1" x14ac:dyDescent="0.2">
      <c r="DU121" s="247"/>
    </row>
  </sheetData>
  <sheetProtection algorithmName="SHA-512" hashValue="tzhJdsFg3W9TH83sdx81b0h4hTgJMqxWUhX5VmMlZpBSiDh6lTdyGg7p1F3BdhInT6ZPAkNvlo4V5U1YBjSu8A==" saltValue="la8xGHm/xoPXQ/q6aopb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jQqkbh6/21xUiKYmyjLcehbZQ3TJvjTW0F9cprm2bFBgULaaqbf0l6Xq/mu5mwk+cxTAY+8RhdbOSJHX4PFBHQ==" saltValue="+RQ4nsZINUTbhuhtCOFst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41" t="s">
        <v>3</v>
      </c>
      <c r="D47" s="1141"/>
      <c r="E47" s="1142"/>
      <c r="F47" s="11">
        <v>28.63</v>
      </c>
      <c r="G47" s="12">
        <v>27.91</v>
      </c>
      <c r="H47" s="12">
        <v>31.46</v>
      </c>
      <c r="I47" s="12">
        <v>30.6</v>
      </c>
      <c r="J47" s="13">
        <v>27.07</v>
      </c>
    </row>
    <row r="48" spans="2:10" ht="57.75" customHeight="1" x14ac:dyDescent="0.2">
      <c r="B48" s="14"/>
      <c r="C48" s="1143" t="s">
        <v>4</v>
      </c>
      <c r="D48" s="1143"/>
      <c r="E48" s="1144"/>
      <c r="F48" s="15">
        <v>8.11</v>
      </c>
      <c r="G48" s="16">
        <v>15.89</v>
      </c>
      <c r="H48" s="16">
        <v>8.52</v>
      </c>
      <c r="I48" s="16">
        <v>7.43</v>
      </c>
      <c r="J48" s="17">
        <v>5.0599999999999996</v>
      </c>
    </row>
    <row r="49" spans="2:10" ht="57.75" customHeight="1" thickBot="1" x14ac:dyDescent="0.25">
      <c r="B49" s="18"/>
      <c r="C49" s="1145" t="s">
        <v>5</v>
      </c>
      <c r="D49" s="1145"/>
      <c r="E49" s="1146"/>
      <c r="F49" s="19">
        <v>1.7</v>
      </c>
      <c r="G49" s="20">
        <v>8.89</v>
      </c>
      <c r="H49" s="20" t="s">
        <v>533</v>
      </c>
      <c r="I49" s="20" t="s">
        <v>534</v>
      </c>
      <c r="J49" s="21" t="s">
        <v>535</v>
      </c>
    </row>
    <row r="50" spans="2:10" ht="13.2" x14ac:dyDescent="0.2"/>
  </sheetData>
  <sheetProtection algorithmName="SHA-512" hashValue="g18UDrTF16oSaryRz1d8kdiwcImIXuFZuwAXm1eyKPfVM4BAbZEwyGNzx4ZGeI8y16X7Rl7hSh3UYsebNqHURA==" saltValue="xcJdVK+SkeBK1g5SkXSz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史哉</cp:lastModifiedBy>
  <cp:lastPrinted>2026-03-06T07:59:37Z</cp:lastPrinted>
  <dcterms:created xsi:type="dcterms:W3CDTF">2026-02-23T06:54:29Z</dcterms:created>
  <dcterms:modified xsi:type="dcterms:W3CDTF">2026-03-24T07:47:58Z</dcterms:modified>
  <cp:category/>
</cp:coreProperties>
</file>